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11"/>
  <workbookPr filterPrivacy="1" defaultThemeVersion="124226"/>
  <xr:revisionPtr revIDLastSave="0" documentId="8_{A3888E54-9667-49E0-8492-3B9C8D0839C6}" xr6:coauthVersionLast="45" xr6:coauthVersionMax="45" xr10:uidLastSave="{00000000-0000-0000-0000-000000000000}"/>
  <bookViews>
    <workbookView xWindow="240" yWindow="165" windowWidth="14805" windowHeight="7950" tabRatio="809" xr2:uid="{00000000-000D-0000-FFFF-FFFF00000000}"/>
  </bookViews>
  <sheets>
    <sheet name="Карта оценки эффективности" sheetId="1" r:id="rId1"/>
    <sheet name="Результаты оценки эффективности" sheetId="4" r:id="rId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4" i="1" l="1"/>
  <c r="C21" i="4" s="1"/>
  <c r="D21" i="4" s="1"/>
  <c r="C212" i="1"/>
  <c r="C170" i="1"/>
  <c r="C160" i="1"/>
  <c r="C145" i="1"/>
  <c r="C116" i="1"/>
  <c r="C22" i="4" s="1"/>
  <c r="C92" i="1"/>
  <c r="C48" i="1"/>
  <c r="C49" i="1"/>
  <c r="C19" i="4" l="1"/>
  <c r="F19" i="4" s="1"/>
  <c r="C20" i="4"/>
  <c r="G22" i="4"/>
  <c r="F22" i="4"/>
  <c r="G21" i="4"/>
  <c r="E22" i="4"/>
  <c r="F21" i="4"/>
  <c r="D22" i="4"/>
  <c r="E21" i="4"/>
  <c r="D19" i="4"/>
  <c r="G19" i="4"/>
  <c r="E19" i="4"/>
  <c r="B5" i="4"/>
  <c r="C211" i="1"/>
  <c r="C203" i="1"/>
  <c r="C13" i="4" s="1"/>
  <c r="E13" i="4" s="1"/>
  <c r="C169" i="1"/>
  <c r="C159" i="1"/>
  <c r="C144" i="1"/>
  <c r="C115" i="1"/>
  <c r="C14" i="4" s="1"/>
  <c r="E14" i="4" s="1"/>
  <c r="C91" i="1"/>
  <c r="C12" i="4" l="1"/>
  <c r="E12" i="4" s="1"/>
  <c r="C11" i="4"/>
  <c r="E11" i="4" s="1"/>
  <c r="E20" i="4"/>
  <c r="G20" i="4"/>
  <c r="F20" i="4"/>
  <c r="D20" i="4"/>
  <c r="B7" i="4"/>
</calcChain>
</file>

<file path=xl/sharedStrings.xml><?xml version="1.0" encoding="utf-8"?>
<sst xmlns="http://schemas.openxmlformats.org/spreadsheetml/2006/main" count="288" uniqueCount="249">
  <si>
    <t>Карта оценки эффективности процесса деятельности классного руководителя</t>
  </si>
  <si>
    <t>Ф.И.О.  проверяющего</t>
  </si>
  <si>
    <t>Иванова М.П.</t>
  </si>
  <si>
    <t>Ф.И.О. кл.руководителя</t>
  </si>
  <si>
    <t>Петрова Д.В.</t>
  </si>
  <si>
    <t>Выставите в столбце "Оценка" напротив каждого показателя балл: 0, 1 или 2</t>
  </si>
  <si>
    <r>
      <rPr>
        <b/>
        <sz val="10"/>
        <color rgb="FF0070C0"/>
        <rFont val="Times New Roman"/>
        <family val="1"/>
        <charset val="204"/>
      </rPr>
      <t>Шкала оценки показателя:</t>
    </r>
    <r>
      <rPr>
        <sz val="10"/>
        <color theme="1"/>
        <rFont val="Times New Roman"/>
        <family val="1"/>
        <charset val="204"/>
      </rPr>
      <t xml:space="preserve">
</t>
    </r>
    <r>
      <rPr>
        <b/>
        <sz val="10"/>
        <color rgb="FF0070C0"/>
        <rFont val="Times New Roman"/>
        <family val="1"/>
        <charset val="204"/>
      </rPr>
      <t>2 балла</t>
    </r>
    <r>
      <rPr>
        <sz val="10"/>
        <color rgb="FF0070C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- деятельность выполняется систематически;
</t>
    </r>
    <r>
      <rPr>
        <b/>
        <sz val="10"/>
        <color rgb="FF0070C0"/>
        <rFont val="Times New Roman"/>
        <family val="1"/>
        <charset val="204"/>
      </rPr>
      <t>1 балл</t>
    </r>
    <r>
      <rPr>
        <sz val="10"/>
        <color theme="1"/>
        <rFont val="Times New Roman"/>
        <family val="1"/>
        <charset val="204"/>
      </rPr>
      <t xml:space="preserve"> - деятельность периодически выполняется;
</t>
    </r>
    <r>
      <rPr>
        <b/>
        <sz val="10"/>
        <color rgb="FF0070C0"/>
        <rFont val="Times New Roman"/>
        <family val="1"/>
        <charset val="204"/>
      </rPr>
      <t>0 баллов</t>
    </r>
    <r>
      <rPr>
        <sz val="10"/>
        <color theme="1"/>
        <rFont val="Times New Roman"/>
        <family val="1"/>
        <charset val="204"/>
      </rPr>
      <t xml:space="preserve"> - деятельность не выполняется.</t>
    </r>
  </si>
  <si>
    <r>
      <t>Если необходимость работы класссного руководителя по тому или иному критерию отсутствует (например, нет неблагополучных семей или детей с девиантным поведением в классе), укажите для данного показателя знак "</t>
    </r>
    <r>
      <rPr>
        <i/>
        <sz val="11"/>
        <color rgb="FF0070C0"/>
        <rFont val="Times New Roman"/>
        <family val="1"/>
        <charset val="204"/>
      </rPr>
      <t>*</t>
    </r>
    <r>
      <rPr>
        <i/>
        <sz val="11"/>
        <color rgb="FFC00000"/>
        <rFont val="Times New Roman"/>
        <family val="1"/>
        <charset val="204"/>
      </rPr>
      <t xml:space="preserve">" в столбце "Оценка" </t>
    </r>
  </si>
  <si>
    <t>Направление
                Критерий</t>
  </si>
  <si>
    <t>Деятельность</t>
  </si>
  <si>
    <t>Оценка</t>
  </si>
  <si>
    <t>1. Личностно ориентированная деятельность по воспитанию и социализации ученика в классе</t>
  </si>
  <si>
    <t>Контроль посещаемости, успеваемости, дисциплины</t>
  </si>
  <si>
    <t>Контролирует пребывание учеников на уроке в соответствии с расписанием, принимает меры в случае нарушений дисциплины, опозданий, пропусков</t>
  </si>
  <si>
    <t>Составляет график занятости ученика, включая дополнительное образование</t>
  </si>
  <si>
    <t>Осуществляет контроль за внешним видом школьников</t>
  </si>
  <si>
    <t>Посещает  уроки по предметам учебного плана с целью педагогического наблюдения</t>
  </si>
  <si>
    <t>Осуществляет учет разнообразной деятельности учеников (контроль за заполнением Портфолио)</t>
  </si>
  <si>
    <t>Включенность всех учеников в воспитательные мероприятия</t>
  </si>
  <si>
    <t>Планирует участие класса во внеурочных и внеклассных мероприятиях школы, распределяет обязанности, участие в подготовке, проведении, анализе</t>
  </si>
  <si>
    <t xml:space="preserve">Выявляет индивидуальные склонности и интересы учеников </t>
  </si>
  <si>
    <t>Привлекает детей к организации социальных проектов образовательной направленности</t>
  </si>
  <si>
    <t>Планирует образовательные поездки класса с учетом интересов каждого ученика</t>
  </si>
  <si>
    <t>Привлекает родителей школьников к организации и проведению классных мероприятий</t>
  </si>
  <si>
    <t>Содействие социализации школьников</t>
  </si>
  <si>
    <t>Вовлекает учеников в социально и личностно значимую деятельность</t>
  </si>
  <si>
    <t xml:space="preserve">Вовлекает школьников в волонтерскую деятельность </t>
  </si>
  <si>
    <t>*</t>
  </si>
  <si>
    <t>Мотивирует учеников к участию в работе детских творческих и научных обществ</t>
  </si>
  <si>
    <t>Вовлекает детей в работу органов классного и школьного соуправления</t>
  </si>
  <si>
    <t xml:space="preserve">Индивидуальная поддержка учеников </t>
  </si>
  <si>
    <t>Изучает психофизиологические особенности, жизненную ситуацию, условия семейного воспитания детей</t>
  </si>
  <si>
    <t>Выявляет учеников, которые нуждаются в психологической помощи, взаимодействует с психологом</t>
  </si>
  <si>
    <t>Помогает в выработке моделей поведения ребенка в трудных жизненных ситуациях</t>
  </si>
  <si>
    <t>Осуществляет координацию  между учениками и другими участниками образовательного процесса</t>
  </si>
  <si>
    <t>Информирует коллег об индивидуальных особенностях детей</t>
  </si>
  <si>
    <t>Профилактика наркотической и алкогольной зависимости, табакокурения, употребления вредных для здоровья веществ</t>
  </si>
  <si>
    <t>Привлекает учеников к проведению тематических классных часов по профилактике наркотической и алкогольной зависимости, табакокурения, ЗОЖ</t>
  </si>
  <si>
    <t>Наблюдает и выявляет группы риска, взаимодействует с психологом, наркологом, родителями</t>
  </si>
  <si>
    <t>Организует просветительскую работу по профилактике</t>
  </si>
  <si>
    <t>Формирование навыков информационной безопасности</t>
  </si>
  <si>
    <t xml:space="preserve">Привлекает учеников к проведению тематических классных часов  по кибербезопасности, навыкам информационной безопасности, правилам работы с компьютером </t>
  </si>
  <si>
    <t>Взаимодействует с учителями-предметниками и специалистами кибериндустрии</t>
  </si>
  <si>
    <t>Формирование у детей с устойчиво низкими образовательными результатами мотивации к обучению, развитию у них познавательных интересов</t>
  </si>
  <si>
    <t>Привлекает детей к организации образовательных мероприятий для учеников начальной школы</t>
  </si>
  <si>
    <t>Привлекает учеников к деятельности школьных тематических предметных объединений</t>
  </si>
  <si>
    <t>Организует консультации с психологами</t>
  </si>
  <si>
    <t>Создает «ситуацию успеха» для школьника</t>
  </si>
  <si>
    <t>Поддержка талантливых учеников, в том числе содействие развитию их способностей</t>
  </si>
  <si>
    <t>Определяет стратегию развития ученика</t>
  </si>
  <si>
    <t>Привлекает учителей-предметников к выработке  единого подхода к индивидуальной образовательной траектории ребенка</t>
  </si>
  <si>
    <t>Привлекает лучших учеников по предметам к организации и проведению школьных мероприятий</t>
  </si>
  <si>
    <t>Помогает в планировании участия школьников в олимпиадах, конкурсах</t>
  </si>
  <si>
    <t>Защита прав и соблюдение законных интересов школьников, в том числе гарантий доступности ресурсов системы образования</t>
  </si>
  <si>
    <t>Информирует администрацию, руководителей служб школы о несоответствии условий для осуществления  внеурочной работы класса, соблюдения правил санитарно-гигиенического режима, охраны труда и безопасности жизнедеятельности</t>
  </si>
  <si>
    <t>Контролирует соблюдение режима учебного дня во вверенном классе</t>
  </si>
  <si>
    <t>Контролирует соблюдение норм домашнего задания учителями-предметниками</t>
  </si>
  <si>
    <t>Всего баллов</t>
  </si>
  <si>
    <t>Максимальное количество баллов по направлению</t>
  </si>
  <si>
    <t>2. Деятельность по воспитанию и социализации учеников, которая осуществляется с классом как социальной группой</t>
  </si>
  <si>
    <t>Изучение и анализ характеристик класса как малой социальной группы</t>
  </si>
  <si>
    <t>Проводит диагностику, наблюдение за классным коллективом (совместно с психологами)</t>
  </si>
  <si>
    <t>Осуществляет планомерные действия по формированию классного коллектива</t>
  </si>
  <si>
    <t>Осуществляет фасилитационный подход к процессу воспитания и социализации</t>
  </si>
  <si>
    <t>Посещает не реже одного раза в неделю уроки по предметам учебного плана с целью педагогического наблюдения за классом</t>
  </si>
  <si>
    <t>Осуществляет сопровождение и наблюдение за классом во время внеурочных и внеклассных мероприятий</t>
  </si>
  <si>
    <t>Регулирование и гуманизация межличностных отношений в классе</t>
  </si>
  <si>
    <t>Формирует благоприятный психологический климат, толерантность и навыки общения в полиэтнической, поликультурной среде</t>
  </si>
  <si>
    <t>Проводит тренинги общения, командообразующие игры, классные часы по тематике межличностных взаимоотношений, правилах коммуникации, толерантности (совместно с психологами)</t>
  </si>
  <si>
    <t>Контролирует выполнение правил школы, обеспечивает доступность документа в классном уголке</t>
  </si>
  <si>
    <t>Организует составление правил класса, формулирование традиций класса</t>
  </si>
  <si>
    <t>Наличие системы детского соуправления в классе</t>
  </si>
  <si>
    <t>Планирует классные мероприятия совместно с детьми</t>
  </si>
  <si>
    <t xml:space="preserve">Разрабатывает и проводит классные праздники совместно с детским коллективом </t>
  </si>
  <si>
    <t>Наличие системы подготовки класса к общешкольным мероприятиям, акциям, проектам: планирование, осуществление, анализ</t>
  </si>
  <si>
    <t xml:space="preserve">Планирует совместно  с детьми и родителями образовательно-воспитательные поездки, экскурсии, досуг класса </t>
  </si>
  <si>
    <t>Наличие планирования деятельности коллектива класса в соответствии с образовательной программой школы и планом воспитательной работы (разработано совместно с детьми)</t>
  </si>
  <si>
    <t>Проводит  беседы, тематические классные часы на тему общечеловеческих ценностей, ЗОЖ, патриотизма, самореализации, профессионального самоопределения</t>
  </si>
  <si>
    <t>Обсуждает книги, фильмы, Всероссийские и международные знаменательные даты</t>
  </si>
  <si>
    <t>Члены класса участвуют в работе школьного самоуправления</t>
  </si>
  <si>
    <t>Дизайн и наполнение классного уголка</t>
  </si>
  <si>
    <t xml:space="preserve">Наличие публикаций учеников о жизни класса, школы в соцсетях и на сайте школы </t>
  </si>
  <si>
    <t>Класс участвует в тестировании ГТО</t>
  </si>
  <si>
    <t>Класс посещает театры</t>
  </si>
  <si>
    <t>Класс посещает развивающие экскурсии</t>
  </si>
  <si>
    <t xml:space="preserve">Дети участвуют в работе школьных предметных  объединений </t>
  </si>
  <si>
    <t>Участвует во внеурочных общешкольных мероприятиях</t>
  </si>
  <si>
    <t>Организация и поддержка всех форм и видов конструктивного взаимодействия учеников, в том числе их включенности в волонтерскую деятельность и в реализацию социальных и образовательных проектов</t>
  </si>
  <si>
    <t>Проводит тематические классные часы на тему «волонтерство», «благотворительность», «правила конструктивного взаимодействия»</t>
  </si>
  <si>
    <t>Привлекает родителей к участию в благотворительных и волонтерских проектах школы</t>
  </si>
  <si>
    <t xml:space="preserve">Класс участвует в школьных благотворительных акциях, волонтерских, экологических проектах </t>
  </si>
  <si>
    <t>Класс организует эксклюзивные социальные проекты</t>
  </si>
  <si>
    <t>Класс участвует в шефской работе</t>
  </si>
  <si>
    <t>Класс участвует в организации концерта для ветеранов</t>
  </si>
  <si>
    <t>Организует экскурсии по ВОВ (подготовка, задание на экскурсию, рефлексия)</t>
  </si>
  <si>
    <t>Класс участвует в просветительских внеурочных проектах школы</t>
  </si>
  <si>
    <t>Организует краеведческие экскурсии, проекты</t>
  </si>
  <si>
    <t>Выявление и своевременная коррекция деструктивных отношений, которые создают угрозы физическому и психическому здоровью школьников</t>
  </si>
  <si>
    <t>Проводит профилактику девиантного и асоциального поведения учеников, в том числе всех форм проявления жестокости, насилия, травли в детском коллективе</t>
  </si>
  <si>
    <t>Проводит наблюдение, индивидуальную работу по выявлению группы риска</t>
  </si>
  <si>
    <t>Привлекает учеников из группы риска к организации социальных проектов</t>
  </si>
  <si>
    <t>Привлекает социальных партнеров к коррекционной работе</t>
  </si>
  <si>
    <t>Проводит тренинги по коррекции межличностного общения (совместно с психологами)</t>
  </si>
  <si>
    <t>Привлекает учеников из группы риска к волонтерской работе</t>
  </si>
  <si>
    <t>3. Осуществление воспитательной деятельности во взаимодействии с родителями (законными представителями) несовершеннолетних учеников</t>
  </si>
  <si>
    <t xml:space="preserve">Привлечение родителей (законных представителей) к сотрудничеству в интересах школьников в целях формирования единых подходов к воспитанию </t>
  </si>
  <si>
    <t>Поддерживает систематическую связь с родителями с целью создания благоприятных условий для развития личности каждого ребенка</t>
  </si>
  <si>
    <t>Своевременно информирует родителей об учебных и поведенческих проблемах детей</t>
  </si>
  <si>
    <t>Привлекает родителей к составлению портфолио ученика</t>
  </si>
  <si>
    <t>Обсуждает сбалансированность нагрузки ребенка</t>
  </si>
  <si>
    <t xml:space="preserve">Привлекает родителей  к участию и организации классных и школьных мероприятий </t>
  </si>
  <si>
    <t>Привлекает представителей родительского сообщества к планированию жизни класса</t>
  </si>
  <si>
    <t xml:space="preserve">Регулярное информирование родителей (законных представителей) </t>
  </si>
  <si>
    <t>Регулярно информирует об особенностях осуществления образовательного процесса в течение учебного года, основных содержательных и организационных изменениях</t>
  </si>
  <si>
    <t>Своевременно  информирует о проведении общешкольных, внеклассных мероприятий, семинаров для родителей, собраний, экскурсий, олимпиад, конкурсов, внеурочных, классных мероприятий, в которых участвует ребенок</t>
  </si>
  <si>
    <t>Проводит родительские собрания по согласованию с администрацией</t>
  </si>
  <si>
    <t>Создает чат с родителями для рассылки информации</t>
  </si>
  <si>
    <t>Предоставляет родителям фото и видеоматериалы со школьных мероприятий</t>
  </si>
  <si>
    <t>Координация взаимосвязей между родителями (законными представителями) несовершеннолетних учеников и другими участниками образовательных отношений</t>
  </si>
  <si>
    <t>Проводит консультативно-разъяснительную работу с родителями по вопросу обучения их детей в школе</t>
  </si>
  <si>
    <t>Разъясняет порядок взаимодействия с администрацией, преподавателями</t>
  </si>
  <si>
    <t>Осуществляет координацию между родителями и другими участниками образовательного процесса</t>
  </si>
  <si>
    <t xml:space="preserve">Содействие повышению педагогической компетентности родителей (законных представителей) </t>
  </si>
  <si>
    <t>Организует целевые мероприятия по повышению педагогической компетентности родителей</t>
  </si>
  <si>
    <t>Оказывает консультативную помощь по вопросам обучения и воспитания, личностного развития детей</t>
  </si>
  <si>
    <t>Изучает запрос родителей в части повышения педагогической компетентности</t>
  </si>
  <si>
    <t>Участвует в организации школы для родителей (совместно с администрацией и психологами)</t>
  </si>
  <si>
    <t>Проводит тематические круглые столы с участием специалистов по запросу родителей</t>
  </si>
  <si>
    <t>Изучает запрос родителей для организации дня открытых дверей</t>
  </si>
  <si>
    <t>Привлекает родителей к участию в дне открытых дверей</t>
  </si>
  <si>
    <t>4. Осуществление воспитательной деятельности во взаимодействии с педагогическим коллективом</t>
  </si>
  <si>
    <t xml:space="preserve">Взаимодействие с целью разработки единых педагогических требований, целей, задач и подходов к обучению и воспитанию </t>
  </si>
  <si>
    <t>Поддерживает связь с психологом, логопедом, врачом, педагогами класса.</t>
  </si>
  <si>
    <t>Использует рекомендации специалистов в работе с учениками класса</t>
  </si>
  <si>
    <t>Регулярно посещает административные информационные совещания</t>
  </si>
  <si>
    <t>Участвует в работе методических  групп по вопросам разработки единых педагогических требований, целей, задач и подходов к обучению и воспитанию</t>
  </si>
  <si>
    <t>Координирует взаимодействие всех работников школы с учениками класса</t>
  </si>
  <si>
    <t>Своевременно информирует администрацию, педагогов и службы школы о проведении родительских собраний, дополнительных экскурсий, выездных мероприятий</t>
  </si>
  <si>
    <t>Содействует сотрудникам медицинской службы в выяснении причины отсутствия ребенка в школе и в вопросе индивидуальных особенностей здоровья</t>
  </si>
  <si>
    <t>Взаимодействие с целью контроля и повышения результативности учебной деятельности</t>
  </si>
  <si>
    <t>Проявляет инициативу в проведении и подготовке материалов для проведения малых педсоветов и психолого-медико-педагогических консилиумов по проблемам учеников класса</t>
  </si>
  <si>
    <t>Взаимодействует с психологом по вопросам индивидуального подхода по повышению мотивации</t>
  </si>
  <si>
    <t>Информирует администрацию о несоблюдении норм объемов домашних заданий</t>
  </si>
  <si>
    <t>Привлекает учителей к участию в классных мероприятиях</t>
  </si>
  <si>
    <t>Взаимодействует с учителями учебных предметов, регулярно посещает уроки класса</t>
  </si>
  <si>
    <t>Взаимодействие с целью изучения личностных особенностей учеников, их адаптации и интеграции в коллективе класса</t>
  </si>
  <si>
    <t>Планирует занятия, классные часы, коммуникативные тренинги с психологом</t>
  </si>
  <si>
    <t>Взаимодействует с психологом и социальным педагогом по вопросам изучения личностных  особенностей учеников, их адаптации и интеграции в коллективе класса</t>
  </si>
  <si>
    <t>Взаимодействует с психологом и социальным педагогом  по вопросу построения и коррекции индивидуальных траекторий личностного развития</t>
  </si>
  <si>
    <t>Взаимодействует с психологом и социальным педагогом по вопросам привлечения родителей к процессу интеграции ученика в коллективе</t>
  </si>
  <si>
    <t>Взаимодействие по вопросам включения обучающихся в различные формы деятельности</t>
  </si>
  <si>
    <t>Взаимодействует с учителями учебных предметов по вопросам включения школьников в различные формы внеурочной деятельности</t>
  </si>
  <si>
    <t>Взаимодействует с педагогами дополнительного образования по вопросам включения учеников в различные формы деятельности: интеллектуально-познавательную, творческую, трудовую, общественно полезную, художественно-эстетическую, физкультурно-спортивную, игровую, досуговую и другую</t>
  </si>
  <si>
    <t>Взаимодействует с педагогом-организатором, старшими вожатыми по вопросам вовлечения учеников класса в организацию внешкольной работы, досуговых и каникулярных мероприятий, волонтерскую деятельность</t>
  </si>
  <si>
    <t>Взаимодействие по вопросам профилактики девиантного и асоциального поведения учеников</t>
  </si>
  <si>
    <t>Взаимодействует с администрацией и педагогическими работниками с целью формирования единого подхода к вопросам профилактики</t>
  </si>
  <si>
    <t>Инициирует работу служб школы по решению возникающих личных и межличностных проблем и конфликтов у школьников</t>
  </si>
  <si>
    <t>Инициирует и организует встречи родителей с учителями и администрацией</t>
  </si>
  <si>
    <t>Взаимодействие с целью организации комплексной поддержки детей, которые находятся в трудной жизненной ситуации</t>
  </si>
  <si>
    <t>Планирует совместно с психологами проведение классных часов, интерактивных занятий  на тему «Буллинг», «Стрессоустойчивость»</t>
  </si>
  <si>
    <t>Инициирует перед администрацией необходимость организации комплексной поддержки</t>
  </si>
  <si>
    <t>Координирует работу педагога-психолога, социального педагога, тьютора по организации комплексной поддержки</t>
  </si>
  <si>
    <t>Контролирует осуществление программы комплексной поддержки учителями предметниками</t>
  </si>
  <si>
    <t>5. Участие в осуществлении воспитательной деятельности во взаимодействии с социальными партнерами</t>
  </si>
  <si>
    <t>Участие в организации работы, которая способствует профессиональному самоопределению школьников</t>
  </si>
  <si>
    <t>Проводит классные часы на тему профессионального самоопределения, качеств человека будущего, выбора профиля, университета с привлечением сотрудников университетов, представителей разных профессий</t>
  </si>
  <si>
    <t>Организует экскурсии по профориентации, выезды на предприятия</t>
  </si>
  <si>
    <t>Организует, участвует во встречах с интересным человеком (возможно с родителем)</t>
  </si>
  <si>
    <t>Организует профтестирования  совместно с партнерами из профильных организаций</t>
  </si>
  <si>
    <t xml:space="preserve">Участие в организации мероприятий по различным направлениям воспитания и социализации учеников в рамках социально-педагогического партнёрства </t>
  </si>
  <si>
    <t>Привлекает организации культуры, спорта, дополнительного образования детей, научные и образовательные организации к сотрудничеству</t>
  </si>
  <si>
    <t xml:space="preserve">Участвует в сотрудничестве с экологическими организациями </t>
  </si>
  <si>
    <t xml:space="preserve">Участвует в сотрудничестве с благотворительными организациями </t>
  </si>
  <si>
    <t>Участвует в сотрудничестве с подшефными организациями</t>
  </si>
  <si>
    <t xml:space="preserve">Участвует в сотрудничестве с волонтерскими организациями </t>
  </si>
  <si>
    <t>Участвует в сотрудничестве с органами местного самоуправления</t>
  </si>
  <si>
    <t>Участие в организации комплексной поддержки детей из групп риска, которые находятся в трудной жизненной ситуации</t>
  </si>
  <si>
    <t>Привлекает работников социальных служб, правоохранительных органов, организаций сферы здравоохранения, дополнительного образования детей, культуры, спорта, профессионального образования, бизнеса к комплексной поддержке детей</t>
  </si>
  <si>
    <t>Осуществляет социальные проекты с советом ветеранов</t>
  </si>
  <si>
    <t>Максимальное количество баллов по направлению – 24</t>
  </si>
  <si>
    <t>6. Ведение  документации</t>
  </si>
  <si>
    <t>Ведение учебной документации</t>
  </si>
  <si>
    <t>Ведет классный журнал (списки)</t>
  </si>
  <si>
    <t>Контролирует заполнение бумажных дневников учениками</t>
  </si>
  <si>
    <t xml:space="preserve">Своевременно предоставляет информацию в учебную часть об успеваемости, пропусках и опозданиях школьников </t>
  </si>
  <si>
    <t xml:space="preserve">Своевременно осуществляет записи в личных делах учеников </t>
  </si>
  <si>
    <t>Ведение документации по воспитанию и социализации</t>
  </si>
  <si>
    <t xml:space="preserve">Составляет план работы с классным коллективом на год  </t>
  </si>
  <si>
    <t xml:space="preserve">Предоставляет отчет по итогам года в установленной форме </t>
  </si>
  <si>
    <t>Осуществляет контроль за заполнением портфолио учеников</t>
  </si>
  <si>
    <t>7. Формы и методы взаимодействия (Инновационность)</t>
  </si>
  <si>
    <t>Индивидуальные</t>
  </si>
  <si>
    <t>Беседа</t>
  </si>
  <si>
    <t>Консультация</t>
  </si>
  <si>
    <t>Обмен мнениями</t>
  </si>
  <si>
    <t>Оказание индивидуальной помощи</t>
  </si>
  <si>
    <t>Совместный поиск решения проблемы</t>
  </si>
  <si>
    <t>Ведение блогов</t>
  </si>
  <si>
    <t>Другое (указать)</t>
  </si>
  <si>
    <t>Групповые</t>
  </si>
  <si>
    <t>Творческие группы</t>
  </si>
  <si>
    <t>Сетевые сообщества</t>
  </si>
  <si>
    <t>Органы самоуправления</t>
  </si>
  <si>
    <t>Проекты</t>
  </si>
  <si>
    <t>Социальные проекты</t>
  </si>
  <si>
    <t>Ролевые игры</t>
  </si>
  <si>
    <t>Дебаты</t>
  </si>
  <si>
    <t>Газета</t>
  </si>
  <si>
    <t>Коллективные</t>
  </si>
  <si>
    <t>Классные часы</t>
  </si>
  <si>
    <t>Конкурсы</t>
  </si>
  <si>
    <t>Спектакли</t>
  </si>
  <si>
    <t>Концерты</t>
  </si>
  <si>
    <t>Походы</t>
  </si>
  <si>
    <t>Образовательный туризм</t>
  </si>
  <si>
    <t>Слеты</t>
  </si>
  <si>
    <t>Соревнования</t>
  </si>
  <si>
    <t>Квесты</t>
  </si>
  <si>
    <t>Игры</t>
  </si>
  <si>
    <t>Детско-родительские игры</t>
  </si>
  <si>
    <t>Родительские собрания</t>
  </si>
  <si>
    <t>Социальный проект</t>
  </si>
  <si>
    <t>КТД</t>
  </si>
  <si>
    <t>8. Вариативная часть</t>
  </si>
  <si>
    <t>Формулируется в зависимости от контекстных условий общеобразовательной организации</t>
  </si>
  <si>
    <r>
      <t xml:space="preserve">Чтобы определить уровень эффективности процесса деятельности классного руководителя перейдите на лист </t>
    </r>
    <r>
      <rPr>
        <i/>
        <sz val="12"/>
        <color rgb="FF0070C0"/>
        <rFont val="Times New Roman"/>
        <family val="1"/>
        <charset val="204"/>
      </rPr>
      <t>"Результаты оценки эффективности"</t>
    </r>
  </si>
  <si>
    <t>Результаты оценки эффективности процесса деятельности классного руководителя</t>
  </si>
  <si>
    <t>Бланк формируется автоматически на основе данных, которые представлены в карте оценки эффективности процесса деятельности классного руководителя</t>
  </si>
  <si>
    <t>Ф.И.О. проверяющего</t>
  </si>
  <si>
    <t xml:space="preserve"> Уровень эффективности процесса деятельности классного руководителя</t>
  </si>
  <si>
    <t>Критерий</t>
  </si>
  <si>
    <t>Итоговое количество баллов</t>
  </si>
  <si>
    <t>Уровень</t>
  </si>
  <si>
    <t xml:space="preserve">Комплексность </t>
  </si>
  <si>
    <t>Адресность</t>
  </si>
  <si>
    <t>Инновационность</t>
  </si>
  <si>
    <t>Системность</t>
  </si>
  <si>
    <t>Таблица для подсчета результатов оценки эффективности</t>
  </si>
  <si>
    <t>Формула</t>
  </si>
  <si>
    <t>Максимальная сумма баллов</t>
  </si>
  <si>
    <t>Высокий уровень в баллах</t>
  </si>
  <si>
    <t xml:space="preserve">Достаточный уровень в баллах </t>
  </si>
  <si>
    <t>Средний уровень в баллах</t>
  </si>
  <si>
    <t>Низкий уровень в баллах</t>
  </si>
  <si>
    <t>Сумма баллов по всем блокам</t>
  </si>
  <si>
    <t>Сумма баллов по блокам № 1 и № 2</t>
  </si>
  <si>
    <t>Сумма баллов по блоку    № 7</t>
  </si>
  <si>
    <t>Сумма баллов по блокам № 3, № 4, № 5</t>
  </si>
  <si>
    <r>
      <rPr>
        <b/>
        <sz val="10"/>
        <rFont val="Times New Roman"/>
        <family val="1"/>
        <charset val="204"/>
      </rPr>
      <t>Шкала определенеия уровня:</t>
    </r>
    <r>
      <rPr>
        <i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100 - 80 % - высокий уровень;
79 - 60 % - достаточный уровень;
59 - 50 % - средний уровень;
49 - 0 % - низкий уровень.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</si>
</sst>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i/>
      <sz val="12"/>
      <color rgb="FFC0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C0000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/>
    <xf numFmtId="0" fontId="4" fillId="0" borderId="5" xfId="0" applyFont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8" fillId="0" borderId="0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12" fillId="0" borderId="0" xfId="0" applyFont="1" applyFill="1" applyBorder="1"/>
    <xf numFmtId="0" fontId="21" fillId="0" borderId="0" xfId="0" applyFont="1" applyFill="1" applyBorder="1"/>
    <xf numFmtId="0" fontId="21" fillId="0" borderId="0" xfId="0" applyFont="1" applyFill="1"/>
    <xf numFmtId="0" fontId="21" fillId="0" borderId="0" xfId="0" applyFont="1"/>
    <xf numFmtId="0" fontId="2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4" fillId="4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0" fontId="5" fillId="3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24" fillId="0" borderId="6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/>
    </xf>
    <xf numFmtId="0" fontId="17" fillId="0" borderId="0" xfId="0" applyFont="1" applyAlignment="1">
      <alignment horizontal="center" vertical="top" wrapText="1"/>
    </xf>
    <xf numFmtId="0" fontId="18" fillId="0" borderId="1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  <color rgb="FFCCFFCC"/>
      <color rgb="FF99FF99"/>
      <color rgb="FFFFE5FF"/>
      <color rgb="FFFFCCFF"/>
      <color rgb="FFFFFFCC"/>
      <color rgb="FFFFCCCC"/>
      <color rgb="FFFF99CC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D345"/>
  <sheetViews>
    <sheetView showGridLines="0" showRowColHeaders="0" tabSelected="1" workbookViewId="0">
      <selection activeCell="B3" sqref="B3"/>
    </sheetView>
  </sheetViews>
  <sheetFormatPr defaultColWidth="0" defaultRowHeight="15.75" zeroHeight="1"/>
  <cols>
    <col min="1" max="1" width="20.7109375" style="1" customWidth="1"/>
    <col min="2" max="2" width="63.7109375" style="1" customWidth="1"/>
    <col min="3" max="3" width="10.7109375" style="1" customWidth="1"/>
    <col min="4" max="4" width="9.140625" style="1" hidden="1" customWidth="1"/>
    <col min="5" max="16384" width="9.140625" style="1" hidden="1"/>
  </cols>
  <sheetData>
    <row r="1" spans="1:3" ht="39.950000000000003" customHeight="1">
      <c r="A1" s="58" t="s">
        <v>0</v>
      </c>
      <c r="B1" s="58"/>
      <c r="C1" s="58"/>
    </row>
    <row r="2" spans="1:3"/>
    <row r="3" spans="1:3" ht="30" customHeight="1">
      <c r="A3" s="29" t="s">
        <v>1</v>
      </c>
      <c r="B3" s="32" t="s">
        <v>2</v>
      </c>
      <c r="C3" s="33"/>
    </row>
    <row r="4" spans="1:3"/>
    <row r="5" spans="1:3" ht="30" customHeight="1">
      <c r="A5" s="29" t="s">
        <v>3</v>
      </c>
      <c r="B5" s="32" t="s">
        <v>4</v>
      </c>
      <c r="C5" s="33"/>
    </row>
    <row r="6" spans="1:3"/>
    <row r="7" spans="1:3" ht="30" customHeight="1">
      <c r="A7" s="60" t="s">
        <v>5</v>
      </c>
      <c r="B7" s="60"/>
      <c r="C7" s="60"/>
    </row>
    <row r="8" spans="1:3" ht="56.25" customHeight="1">
      <c r="A8" s="59" t="s">
        <v>6</v>
      </c>
      <c r="B8" s="59"/>
      <c r="C8" s="59"/>
    </row>
    <row r="9" spans="1:3" ht="50.25" customHeight="1">
      <c r="A9" s="62" t="s">
        <v>7</v>
      </c>
      <c r="B9" s="62"/>
      <c r="C9" s="62"/>
    </row>
    <row r="10" spans="1:3"/>
    <row r="11" spans="1:3" s="2" customFormat="1" ht="33.75" customHeight="1">
      <c r="A11" s="10" t="s">
        <v>8</v>
      </c>
      <c r="B11" s="3" t="s">
        <v>9</v>
      </c>
      <c r="C11" s="3" t="s">
        <v>10</v>
      </c>
    </row>
    <row r="12" spans="1:3" s="2" customFormat="1" ht="34.5" customHeight="1">
      <c r="A12" s="61" t="s">
        <v>11</v>
      </c>
      <c r="B12" s="61"/>
      <c r="C12" s="61"/>
    </row>
    <row r="13" spans="1:3" ht="45" customHeight="1">
      <c r="A13" s="57" t="s">
        <v>12</v>
      </c>
      <c r="B13" s="47" t="s">
        <v>13</v>
      </c>
      <c r="C13" s="6">
        <v>2</v>
      </c>
    </row>
    <row r="14" spans="1:3" ht="30">
      <c r="A14" s="57"/>
      <c r="B14" s="47" t="s">
        <v>14</v>
      </c>
      <c r="C14" s="6">
        <v>1</v>
      </c>
    </row>
    <row r="15" spans="1:3">
      <c r="A15" s="57"/>
      <c r="B15" s="47" t="s">
        <v>15</v>
      </c>
      <c r="C15" s="6">
        <v>0</v>
      </c>
    </row>
    <row r="16" spans="1:3" ht="30">
      <c r="A16" s="57"/>
      <c r="B16" s="47" t="s">
        <v>16</v>
      </c>
      <c r="C16" s="6">
        <v>1</v>
      </c>
    </row>
    <row r="17" spans="1:3" ht="30">
      <c r="A17" s="57"/>
      <c r="B17" s="47" t="s">
        <v>17</v>
      </c>
      <c r="C17" s="6">
        <v>0</v>
      </c>
    </row>
    <row r="18" spans="1:3" ht="45">
      <c r="A18" s="57" t="s">
        <v>18</v>
      </c>
      <c r="B18" s="47" t="s">
        <v>19</v>
      </c>
      <c r="C18" s="6">
        <v>2</v>
      </c>
    </row>
    <row r="19" spans="1:3" ht="19.5" customHeight="1">
      <c r="A19" s="57"/>
      <c r="B19" s="47" t="s">
        <v>20</v>
      </c>
      <c r="C19" s="6">
        <v>1</v>
      </c>
    </row>
    <row r="20" spans="1:3" ht="30">
      <c r="A20" s="57"/>
      <c r="B20" s="47" t="s">
        <v>21</v>
      </c>
      <c r="C20" s="6">
        <v>0</v>
      </c>
    </row>
    <row r="21" spans="1:3" ht="30">
      <c r="A21" s="57"/>
      <c r="B21" s="47" t="s">
        <v>22</v>
      </c>
      <c r="C21" s="6">
        <v>2</v>
      </c>
    </row>
    <row r="22" spans="1:3" ht="30">
      <c r="A22" s="57"/>
      <c r="B22" s="47" t="s">
        <v>23</v>
      </c>
      <c r="C22" s="6">
        <v>1</v>
      </c>
    </row>
    <row r="23" spans="1:3" ht="30">
      <c r="A23" s="57" t="s">
        <v>24</v>
      </c>
      <c r="B23" s="47" t="s">
        <v>25</v>
      </c>
      <c r="C23" s="6">
        <v>1</v>
      </c>
    </row>
    <row r="24" spans="1:3">
      <c r="A24" s="57"/>
      <c r="B24" s="47" t="s">
        <v>26</v>
      </c>
      <c r="C24" s="6" t="s">
        <v>27</v>
      </c>
    </row>
    <row r="25" spans="1:3" ht="30">
      <c r="A25" s="57"/>
      <c r="B25" s="47" t="s">
        <v>28</v>
      </c>
      <c r="C25" s="6">
        <v>1</v>
      </c>
    </row>
    <row r="26" spans="1:3" ht="30">
      <c r="A26" s="57"/>
      <c r="B26" s="47" t="s">
        <v>29</v>
      </c>
      <c r="C26" s="6">
        <v>2</v>
      </c>
    </row>
    <row r="27" spans="1:3" ht="30">
      <c r="A27" s="57" t="s">
        <v>30</v>
      </c>
      <c r="B27" s="47" t="s">
        <v>31</v>
      </c>
      <c r="C27" s="6">
        <v>1</v>
      </c>
    </row>
    <row r="28" spans="1:3" ht="30">
      <c r="A28" s="57"/>
      <c r="B28" s="47" t="s">
        <v>32</v>
      </c>
      <c r="C28" s="6">
        <v>2</v>
      </c>
    </row>
    <row r="29" spans="1:3" ht="30">
      <c r="A29" s="57"/>
      <c r="B29" s="47" t="s">
        <v>33</v>
      </c>
      <c r="C29" s="6">
        <v>0</v>
      </c>
    </row>
    <row r="30" spans="1:3" ht="30">
      <c r="A30" s="57"/>
      <c r="B30" s="47" t="s">
        <v>34</v>
      </c>
      <c r="C30" s="6">
        <v>1</v>
      </c>
    </row>
    <row r="31" spans="1:3">
      <c r="A31" s="57"/>
      <c r="B31" s="47" t="s">
        <v>35</v>
      </c>
      <c r="C31" s="6">
        <v>1</v>
      </c>
    </row>
    <row r="32" spans="1:3" ht="49.5" customHeight="1">
      <c r="A32" s="57" t="s">
        <v>36</v>
      </c>
      <c r="B32" s="47" t="s">
        <v>37</v>
      </c>
      <c r="C32" s="6">
        <v>0</v>
      </c>
    </row>
    <row r="33" spans="1:3" ht="34.5" customHeight="1">
      <c r="A33" s="57"/>
      <c r="B33" s="47" t="s">
        <v>38</v>
      </c>
      <c r="C33" s="6">
        <v>1</v>
      </c>
    </row>
    <row r="34" spans="1:3" ht="24" customHeight="1">
      <c r="A34" s="57"/>
      <c r="B34" s="47" t="s">
        <v>39</v>
      </c>
      <c r="C34" s="6" t="s">
        <v>27</v>
      </c>
    </row>
    <row r="35" spans="1:3" ht="50.25" customHeight="1">
      <c r="A35" s="57" t="s">
        <v>40</v>
      </c>
      <c r="B35" s="47" t="s">
        <v>41</v>
      </c>
      <c r="C35" s="6">
        <v>1</v>
      </c>
    </row>
    <row r="36" spans="1:3" ht="30">
      <c r="A36" s="57"/>
      <c r="B36" s="47" t="s">
        <v>42</v>
      </c>
      <c r="C36" s="6">
        <v>0</v>
      </c>
    </row>
    <row r="37" spans="1:3" ht="40.5" customHeight="1">
      <c r="A37" s="57" t="s">
        <v>43</v>
      </c>
      <c r="B37" s="47" t="s">
        <v>44</v>
      </c>
      <c r="C37" s="6">
        <v>0</v>
      </c>
    </row>
    <row r="38" spans="1:3" ht="42" customHeight="1">
      <c r="A38" s="57"/>
      <c r="B38" s="47" t="s">
        <v>45</v>
      </c>
      <c r="C38" s="6">
        <v>1</v>
      </c>
    </row>
    <row r="39" spans="1:3" ht="24.75" customHeight="1">
      <c r="A39" s="57"/>
      <c r="B39" s="47" t="s">
        <v>46</v>
      </c>
      <c r="C39" s="6">
        <v>1</v>
      </c>
    </row>
    <row r="40" spans="1:3" ht="29.25" customHeight="1">
      <c r="A40" s="57"/>
      <c r="B40" s="47" t="s">
        <v>47</v>
      </c>
      <c r="C40" s="6">
        <v>2</v>
      </c>
    </row>
    <row r="41" spans="1:3">
      <c r="A41" s="57" t="s">
        <v>48</v>
      </c>
      <c r="B41" s="47" t="s">
        <v>49</v>
      </c>
      <c r="C41" s="6">
        <v>1</v>
      </c>
    </row>
    <row r="42" spans="1:3" ht="30">
      <c r="A42" s="57"/>
      <c r="B42" s="47" t="s">
        <v>50</v>
      </c>
      <c r="C42" s="6">
        <v>0</v>
      </c>
    </row>
    <row r="43" spans="1:3" ht="30">
      <c r="A43" s="57"/>
      <c r="B43" s="47" t="s">
        <v>51</v>
      </c>
      <c r="C43" s="6">
        <v>1</v>
      </c>
    </row>
    <row r="44" spans="1:3" ht="30">
      <c r="A44" s="57"/>
      <c r="B44" s="47" t="s">
        <v>52</v>
      </c>
      <c r="C44" s="6">
        <v>2</v>
      </c>
    </row>
    <row r="45" spans="1:3" ht="60">
      <c r="A45" s="57" t="s">
        <v>53</v>
      </c>
      <c r="B45" s="47" t="s">
        <v>54</v>
      </c>
      <c r="C45" s="6">
        <v>2</v>
      </c>
    </row>
    <row r="46" spans="1:3" ht="30">
      <c r="A46" s="57"/>
      <c r="B46" s="47" t="s">
        <v>55</v>
      </c>
      <c r="C46" s="6">
        <v>1</v>
      </c>
    </row>
    <row r="47" spans="1:3" ht="30">
      <c r="A47" s="57"/>
      <c r="B47" s="47" t="s">
        <v>56</v>
      </c>
      <c r="C47" s="6">
        <v>0</v>
      </c>
    </row>
    <row r="48" spans="1:3">
      <c r="A48" s="55" t="s">
        <v>57</v>
      </c>
      <c r="B48" s="55"/>
      <c r="C48" s="5">
        <f>SUM(C13:C47)</f>
        <v>32</v>
      </c>
    </row>
    <row r="49" spans="1:3">
      <c r="A49" s="50" t="s">
        <v>58</v>
      </c>
      <c r="B49" s="51"/>
      <c r="C49" s="31">
        <f>2*COUNT(C13:C47)</f>
        <v>66</v>
      </c>
    </row>
    <row r="50" spans="1:3" ht="34.5" customHeight="1">
      <c r="A50" s="54" t="s">
        <v>59</v>
      </c>
      <c r="B50" s="54"/>
      <c r="C50" s="54"/>
    </row>
    <row r="51" spans="1:3" ht="30">
      <c r="A51" s="57" t="s">
        <v>60</v>
      </c>
      <c r="B51" s="47" t="s">
        <v>61</v>
      </c>
      <c r="C51" s="6">
        <v>1</v>
      </c>
    </row>
    <row r="52" spans="1:3" ht="30">
      <c r="A52" s="57"/>
      <c r="B52" s="47" t="s">
        <v>62</v>
      </c>
      <c r="C52" s="6">
        <v>2</v>
      </c>
    </row>
    <row r="53" spans="1:3" ht="30">
      <c r="A53" s="57"/>
      <c r="B53" s="47" t="s">
        <v>63</v>
      </c>
      <c r="C53" s="6">
        <v>1</v>
      </c>
    </row>
    <row r="54" spans="1:3" ht="30">
      <c r="A54" s="57"/>
      <c r="B54" s="47" t="s">
        <v>64</v>
      </c>
      <c r="C54" s="6">
        <v>0</v>
      </c>
    </row>
    <row r="55" spans="1:3" ht="30">
      <c r="A55" s="57"/>
      <c r="B55" s="47" t="s">
        <v>65</v>
      </c>
      <c r="C55" s="6">
        <v>2</v>
      </c>
    </row>
    <row r="56" spans="1:3" ht="30">
      <c r="A56" s="57" t="s">
        <v>66</v>
      </c>
      <c r="B56" s="47" t="s">
        <v>67</v>
      </c>
      <c r="C56" s="6">
        <v>1</v>
      </c>
    </row>
    <row r="57" spans="1:3" ht="45">
      <c r="A57" s="57"/>
      <c r="B57" s="47" t="s">
        <v>68</v>
      </c>
      <c r="C57" s="6">
        <v>1</v>
      </c>
    </row>
    <row r="58" spans="1:3" ht="30">
      <c r="A58" s="57"/>
      <c r="B58" s="47" t="s">
        <v>69</v>
      </c>
      <c r="C58" s="6">
        <v>2</v>
      </c>
    </row>
    <row r="59" spans="1:3" ht="30">
      <c r="A59" s="57"/>
      <c r="B59" s="47" t="s">
        <v>70</v>
      </c>
      <c r="C59" s="6">
        <v>1</v>
      </c>
    </row>
    <row r="60" spans="1:3">
      <c r="A60" s="57"/>
      <c r="B60" s="47" t="s">
        <v>71</v>
      </c>
      <c r="C60" s="6">
        <v>1</v>
      </c>
    </row>
    <row r="61" spans="1:3">
      <c r="A61" s="57"/>
      <c r="B61" s="47" t="s">
        <v>72</v>
      </c>
      <c r="C61" s="6">
        <v>1</v>
      </c>
    </row>
    <row r="62" spans="1:3" ht="30">
      <c r="A62" s="57"/>
      <c r="B62" s="47" t="s">
        <v>73</v>
      </c>
      <c r="C62" s="6">
        <v>1</v>
      </c>
    </row>
    <row r="63" spans="1:3" ht="45">
      <c r="A63" s="57"/>
      <c r="B63" s="47" t="s">
        <v>74</v>
      </c>
      <c r="C63" s="6">
        <v>0</v>
      </c>
    </row>
    <row r="64" spans="1:3" ht="30">
      <c r="A64" s="57"/>
      <c r="B64" s="47" t="s">
        <v>75</v>
      </c>
      <c r="C64" s="6">
        <v>2</v>
      </c>
    </row>
    <row r="65" spans="1:3" ht="45">
      <c r="A65" s="57"/>
      <c r="B65" s="47" t="s">
        <v>76</v>
      </c>
      <c r="C65" s="6">
        <v>1</v>
      </c>
    </row>
    <row r="66" spans="1:3" ht="45">
      <c r="A66" s="57"/>
      <c r="B66" s="47" t="s">
        <v>77</v>
      </c>
      <c r="C66" s="6">
        <v>1</v>
      </c>
    </row>
    <row r="67" spans="1:3" ht="30">
      <c r="A67" s="57"/>
      <c r="B67" s="47" t="s">
        <v>78</v>
      </c>
      <c r="C67" s="6">
        <v>0</v>
      </c>
    </row>
    <row r="68" spans="1:3">
      <c r="A68" s="57"/>
      <c r="B68" s="47" t="s">
        <v>79</v>
      </c>
      <c r="C68" s="6">
        <v>0</v>
      </c>
    </row>
    <row r="69" spans="1:3">
      <c r="A69" s="57"/>
      <c r="B69" s="47" t="s">
        <v>80</v>
      </c>
      <c r="C69" s="6">
        <v>1</v>
      </c>
    </row>
    <row r="70" spans="1:3" ht="30">
      <c r="A70" s="57"/>
      <c r="B70" s="47" t="s">
        <v>81</v>
      </c>
      <c r="C70" s="6">
        <v>0</v>
      </c>
    </row>
    <row r="71" spans="1:3">
      <c r="A71" s="57"/>
      <c r="B71" s="47" t="s">
        <v>82</v>
      </c>
      <c r="C71" s="6">
        <v>1</v>
      </c>
    </row>
    <row r="72" spans="1:3">
      <c r="A72" s="57"/>
      <c r="B72" s="47" t="s">
        <v>83</v>
      </c>
      <c r="C72" s="6">
        <v>1</v>
      </c>
    </row>
    <row r="73" spans="1:3">
      <c r="A73" s="57"/>
      <c r="B73" s="47" t="s">
        <v>84</v>
      </c>
      <c r="C73" s="6">
        <v>1</v>
      </c>
    </row>
    <row r="74" spans="1:3">
      <c r="A74" s="57"/>
      <c r="B74" s="47" t="s">
        <v>85</v>
      </c>
      <c r="C74" s="6">
        <v>1</v>
      </c>
    </row>
    <row r="75" spans="1:3">
      <c r="A75" s="57"/>
      <c r="B75" s="47" t="s">
        <v>86</v>
      </c>
      <c r="C75" s="6">
        <v>1</v>
      </c>
    </row>
    <row r="76" spans="1:3" ht="45">
      <c r="A76" s="57" t="s">
        <v>87</v>
      </c>
      <c r="B76" s="47" t="s">
        <v>88</v>
      </c>
      <c r="C76" s="6">
        <v>0</v>
      </c>
    </row>
    <row r="77" spans="1:3" ht="30">
      <c r="A77" s="57"/>
      <c r="B77" s="47" t="s">
        <v>89</v>
      </c>
      <c r="C77" s="6">
        <v>1</v>
      </c>
    </row>
    <row r="78" spans="1:3" ht="30">
      <c r="A78" s="57"/>
      <c r="B78" s="47" t="s">
        <v>90</v>
      </c>
      <c r="C78" s="6">
        <v>1</v>
      </c>
    </row>
    <row r="79" spans="1:3">
      <c r="A79" s="57"/>
      <c r="B79" s="47" t="s">
        <v>91</v>
      </c>
      <c r="C79" s="6">
        <v>0</v>
      </c>
    </row>
    <row r="80" spans="1:3">
      <c r="A80" s="57"/>
      <c r="B80" s="47" t="s">
        <v>92</v>
      </c>
      <c r="C80" s="6">
        <v>0</v>
      </c>
    </row>
    <row r="81" spans="1:3">
      <c r="A81" s="57"/>
      <c r="B81" s="47" t="s">
        <v>93</v>
      </c>
      <c r="C81" s="6">
        <v>2</v>
      </c>
    </row>
    <row r="82" spans="1:3" ht="30">
      <c r="A82" s="57"/>
      <c r="B82" s="47" t="s">
        <v>94</v>
      </c>
      <c r="C82" s="6">
        <v>1</v>
      </c>
    </row>
    <row r="83" spans="1:3">
      <c r="A83" s="57"/>
      <c r="B83" s="47" t="s">
        <v>95</v>
      </c>
      <c r="C83" s="6">
        <v>1</v>
      </c>
    </row>
    <row r="84" spans="1:3">
      <c r="A84" s="57"/>
      <c r="B84" s="47" t="s">
        <v>96</v>
      </c>
      <c r="C84" s="6">
        <v>1</v>
      </c>
    </row>
    <row r="85" spans="1:3" ht="45">
      <c r="A85" s="57" t="s">
        <v>97</v>
      </c>
      <c r="B85" s="47" t="s">
        <v>98</v>
      </c>
      <c r="C85" s="6">
        <v>2</v>
      </c>
    </row>
    <row r="86" spans="1:3" ht="30">
      <c r="A86" s="57"/>
      <c r="B86" s="47" t="s">
        <v>99</v>
      </c>
      <c r="C86" s="6">
        <v>2</v>
      </c>
    </row>
    <row r="87" spans="1:3" ht="30">
      <c r="A87" s="57"/>
      <c r="B87" s="47" t="s">
        <v>100</v>
      </c>
      <c r="C87" s="6" t="s">
        <v>27</v>
      </c>
    </row>
    <row r="88" spans="1:3">
      <c r="A88" s="57"/>
      <c r="B88" s="47" t="s">
        <v>101</v>
      </c>
      <c r="C88" s="6">
        <v>1</v>
      </c>
    </row>
    <row r="89" spans="1:3" ht="30">
      <c r="A89" s="57"/>
      <c r="B89" s="47" t="s">
        <v>102</v>
      </c>
      <c r="C89" s="6">
        <v>0</v>
      </c>
    </row>
    <row r="90" spans="1:3">
      <c r="A90" s="57"/>
      <c r="B90" s="47" t="s">
        <v>103</v>
      </c>
      <c r="C90" s="6" t="s">
        <v>27</v>
      </c>
    </row>
    <row r="91" spans="1:3">
      <c r="A91" s="55" t="s">
        <v>57</v>
      </c>
      <c r="B91" s="55"/>
      <c r="C91" s="5">
        <f>SUM(C51:C90)</f>
        <v>36</v>
      </c>
    </row>
    <row r="92" spans="1:3">
      <c r="A92" s="50" t="s">
        <v>58</v>
      </c>
      <c r="B92" s="51"/>
      <c r="C92" s="31">
        <f>2*COUNT(C51:C90)</f>
        <v>76</v>
      </c>
    </row>
    <row r="93" spans="1:3" ht="33" customHeight="1">
      <c r="A93" s="54" t="s">
        <v>104</v>
      </c>
      <c r="B93" s="54"/>
      <c r="C93" s="54"/>
    </row>
    <row r="94" spans="1:3" ht="45">
      <c r="A94" s="57" t="s">
        <v>105</v>
      </c>
      <c r="B94" s="47" t="s">
        <v>106</v>
      </c>
      <c r="C94" s="6">
        <v>2</v>
      </c>
    </row>
    <row r="95" spans="1:3" ht="30">
      <c r="A95" s="57"/>
      <c r="B95" s="47" t="s">
        <v>107</v>
      </c>
      <c r="C95" s="6">
        <v>2</v>
      </c>
    </row>
    <row r="96" spans="1:3">
      <c r="A96" s="57"/>
      <c r="B96" s="47" t="s">
        <v>108</v>
      </c>
      <c r="C96" s="6">
        <v>1</v>
      </c>
    </row>
    <row r="97" spans="1:3">
      <c r="A97" s="57"/>
      <c r="B97" s="47" t="s">
        <v>109</v>
      </c>
      <c r="C97" s="6">
        <v>0</v>
      </c>
    </row>
    <row r="98" spans="1:3" ht="30">
      <c r="A98" s="57"/>
      <c r="B98" s="47" t="s">
        <v>110</v>
      </c>
      <c r="C98" s="6">
        <v>1</v>
      </c>
    </row>
    <row r="99" spans="1:3" ht="30">
      <c r="A99" s="57"/>
      <c r="B99" s="47" t="s">
        <v>111</v>
      </c>
      <c r="C99" s="6">
        <v>0</v>
      </c>
    </row>
    <row r="100" spans="1:3" ht="45">
      <c r="A100" s="57" t="s">
        <v>112</v>
      </c>
      <c r="B100" s="47" t="s">
        <v>113</v>
      </c>
      <c r="C100" s="6">
        <v>2</v>
      </c>
    </row>
    <row r="101" spans="1:3" ht="60">
      <c r="A101" s="57"/>
      <c r="B101" s="47" t="s">
        <v>114</v>
      </c>
      <c r="C101" s="6">
        <v>2</v>
      </c>
    </row>
    <row r="102" spans="1:3" ht="30">
      <c r="A102" s="57"/>
      <c r="B102" s="47" t="s">
        <v>115</v>
      </c>
      <c r="C102" s="6">
        <v>2</v>
      </c>
    </row>
    <row r="103" spans="1:3">
      <c r="A103" s="57"/>
      <c r="B103" s="47" t="s">
        <v>116</v>
      </c>
      <c r="C103" s="6">
        <v>2</v>
      </c>
    </row>
    <row r="104" spans="1:3" ht="30">
      <c r="A104" s="57"/>
      <c r="B104" s="47" t="s">
        <v>117</v>
      </c>
      <c r="C104" s="6">
        <v>2</v>
      </c>
    </row>
    <row r="105" spans="1:3" ht="46.5" customHeight="1">
      <c r="A105" s="57" t="s">
        <v>118</v>
      </c>
      <c r="B105" s="47" t="s">
        <v>119</v>
      </c>
      <c r="C105" s="6">
        <v>2</v>
      </c>
    </row>
    <row r="106" spans="1:3" ht="46.5" customHeight="1">
      <c r="A106" s="57"/>
      <c r="B106" s="47" t="s">
        <v>120</v>
      </c>
      <c r="C106" s="6">
        <v>2</v>
      </c>
    </row>
    <row r="107" spans="1:3" ht="60" customHeight="1">
      <c r="A107" s="57"/>
      <c r="B107" s="47" t="s">
        <v>121</v>
      </c>
      <c r="C107" s="6">
        <v>2</v>
      </c>
    </row>
    <row r="108" spans="1:3" ht="30">
      <c r="A108" s="57" t="s">
        <v>122</v>
      </c>
      <c r="B108" s="47" t="s">
        <v>123</v>
      </c>
      <c r="C108" s="6">
        <v>1</v>
      </c>
    </row>
    <row r="109" spans="1:3" ht="30">
      <c r="A109" s="57"/>
      <c r="B109" s="47" t="s">
        <v>124</v>
      </c>
      <c r="C109" s="6">
        <v>1</v>
      </c>
    </row>
    <row r="110" spans="1:3" ht="30">
      <c r="A110" s="57"/>
      <c r="B110" s="47" t="s">
        <v>125</v>
      </c>
      <c r="C110" s="6">
        <v>0</v>
      </c>
    </row>
    <row r="111" spans="1:3" ht="30">
      <c r="A111" s="57"/>
      <c r="B111" s="47" t="s">
        <v>126</v>
      </c>
      <c r="C111" s="6">
        <v>0</v>
      </c>
    </row>
    <row r="112" spans="1:3" ht="30">
      <c r="A112" s="57"/>
      <c r="B112" s="47" t="s">
        <v>127</v>
      </c>
      <c r="C112" s="6">
        <v>1</v>
      </c>
    </row>
    <row r="113" spans="1:3">
      <c r="A113" s="57"/>
      <c r="B113" s="47" t="s">
        <v>128</v>
      </c>
      <c r="C113" s="6">
        <v>1</v>
      </c>
    </row>
    <row r="114" spans="1:3">
      <c r="A114" s="57"/>
      <c r="B114" s="47" t="s">
        <v>129</v>
      </c>
      <c r="C114" s="6">
        <v>1</v>
      </c>
    </row>
    <row r="115" spans="1:3">
      <c r="A115" s="55" t="s">
        <v>57</v>
      </c>
      <c r="B115" s="55"/>
      <c r="C115" s="5">
        <f>SUM(C94:C114)</f>
        <v>27</v>
      </c>
    </row>
    <row r="116" spans="1:3">
      <c r="A116" s="50" t="s">
        <v>58</v>
      </c>
      <c r="B116" s="51"/>
      <c r="C116" s="31">
        <f>2*COUNT(C94:C114)</f>
        <v>42</v>
      </c>
    </row>
    <row r="117" spans="1:3" ht="34.5" customHeight="1">
      <c r="A117" s="54" t="s">
        <v>130</v>
      </c>
      <c r="B117" s="54"/>
      <c r="C117" s="54"/>
    </row>
    <row r="118" spans="1:3" ht="30">
      <c r="A118" s="57" t="s">
        <v>131</v>
      </c>
      <c r="B118" s="47" t="s">
        <v>132</v>
      </c>
      <c r="C118" s="6">
        <v>2</v>
      </c>
    </row>
    <row r="119" spans="1:3" ht="30">
      <c r="A119" s="57"/>
      <c r="B119" s="47" t="s">
        <v>133</v>
      </c>
      <c r="C119" s="6">
        <v>2</v>
      </c>
    </row>
    <row r="120" spans="1:3" ht="30">
      <c r="A120" s="57"/>
      <c r="B120" s="47" t="s">
        <v>134</v>
      </c>
      <c r="C120" s="6">
        <v>2</v>
      </c>
    </row>
    <row r="121" spans="1:3" ht="45">
      <c r="A121" s="57"/>
      <c r="B121" s="47" t="s">
        <v>135</v>
      </c>
      <c r="C121" s="6">
        <v>2</v>
      </c>
    </row>
    <row r="122" spans="1:3" ht="30">
      <c r="A122" s="57"/>
      <c r="B122" s="47" t="s">
        <v>136</v>
      </c>
      <c r="C122" s="6">
        <v>2</v>
      </c>
    </row>
    <row r="123" spans="1:3" ht="45">
      <c r="A123" s="57"/>
      <c r="B123" s="47" t="s">
        <v>137</v>
      </c>
      <c r="C123" s="6">
        <v>2</v>
      </c>
    </row>
    <row r="124" spans="1:3" ht="45">
      <c r="A124" s="57"/>
      <c r="B124" s="47" t="s">
        <v>138</v>
      </c>
      <c r="C124" s="6">
        <v>2</v>
      </c>
    </row>
    <row r="125" spans="1:3" ht="45">
      <c r="A125" s="57" t="s">
        <v>139</v>
      </c>
      <c r="B125" s="47" t="s">
        <v>140</v>
      </c>
      <c r="C125" s="6">
        <v>1</v>
      </c>
    </row>
    <row r="126" spans="1:3" ht="30">
      <c r="A126" s="57"/>
      <c r="B126" s="47" t="s">
        <v>141</v>
      </c>
      <c r="C126" s="6">
        <v>1</v>
      </c>
    </row>
    <row r="127" spans="1:3" ht="30">
      <c r="A127" s="57"/>
      <c r="B127" s="47" t="s">
        <v>142</v>
      </c>
      <c r="C127" s="6">
        <v>1</v>
      </c>
    </row>
    <row r="128" spans="1:3">
      <c r="A128" s="57"/>
      <c r="B128" s="47" t="s">
        <v>143</v>
      </c>
      <c r="C128" s="6">
        <v>0</v>
      </c>
    </row>
    <row r="129" spans="1:3" ht="30">
      <c r="A129" s="57"/>
      <c r="B129" s="47" t="s">
        <v>144</v>
      </c>
      <c r="C129" s="6">
        <v>1</v>
      </c>
    </row>
    <row r="130" spans="1:3" ht="30">
      <c r="A130" s="57" t="s">
        <v>145</v>
      </c>
      <c r="B130" s="47" t="s">
        <v>146</v>
      </c>
      <c r="C130" s="6">
        <v>1</v>
      </c>
    </row>
    <row r="131" spans="1:3" ht="45">
      <c r="A131" s="57"/>
      <c r="B131" s="47" t="s">
        <v>147</v>
      </c>
      <c r="C131" s="6">
        <v>2</v>
      </c>
    </row>
    <row r="132" spans="1:3" ht="45">
      <c r="A132" s="57"/>
      <c r="B132" s="47" t="s">
        <v>148</v>
      </c>
      <c r="C132" s="6">
        <v>1</v>
      </c>
    </row>
    <row r="133" spans="1:3" ht="45">
      <c r="A133" s="57"/>
      <c r="B133" s="47" t="s">
        <v>149</v>
      </c>
      <c r="C133" s="6">
        <v>2</v>
      </c>
    </row>
    <row r="134" spans="1:3" ht="45">
      <c r="A134" s="57" t="s">
        <v>150</v>
      </c>
      <c r="B134" s="47" t="s">
        <v>151</v>
      </c>
      <c r="C134" s="6">
        <v>1</v>
      </c>
    </row>
    <row r="135" spans="1:3" ht="75">
      <c r="A135" s="57"/>
      <c r="B135" s="47" t="s">
        <v>152</v>
      </c>
      <c r="C135" s="6">
        <v>1</v>
      </c>
    </row>
    <row r="136" spans="1:3" ht="60">
      <c r="A136" s="57"/>
      <c r="B136" s="47" t="s">
        <v>153</v>
      </c>
      <c r="C136" s="6">
        <v>1</v>
      </c>
    </row>
    <row r="137" spans="1:3" ht="45">
      <c r="A137" s="57" t="s">
        <v>154</v>
      </c>
      <c r="B137" s="47" t="s">
        <v>155</v>
      </c>
      <c r="C137" s="6">
        <v>1</v>
      </c>
    </row>
    <row r="138" spans="1:3" ht="30">
      <c r="A138" s="57"/>
      <c r="B138" s="47" t="s">
        <v>156</v>
      </c>
      <c r="C138" s="6">
        <v>2</v>
      </c>
    </row>
    <row r="139" spans="1:3" ht="30">
      <c r="A139" s="57"/>
      <c r="B139" s="47" t="s">
        <v>157</v>
      </c>
      <c r="C139" s="6">
        <v>2</v>
      </c>
    </row>
    <row r="140" spans="1:3" ht="45">
      <c r="A140" s="57" t="s">
        <v>158</v>
      </c>
      <c r="B140" s="47" t="s">
        <v>159</v>
      </c>
      <c r="C140" s="6">
        <v>0</v>
      </c>
    </row>
    <row r="141" spans="1:3" ht="30">
      <c r="A141" s="57"/>
      <c r="B141" s="47" t="s">
        <v>160</v>
      </c>
      <c r="C141" s="6">
        <v>1</v>
      </c>
    </row>
    <row r="142" spans="1:3" ht="30">
      <c r="A142" s="57"/>
      <c r="B142" s="47" t="s">
        <v>161</v>
      </c>
      <c r="C142" s="6">
        <v>1</v>
      </c>
    </row>
    <row r="143" spans="1:3" ht="30">
      <c r="A143" s="57"/>
      <c r="B143" s="47" t="s">
        <v>162</v>
      </c>
      <c r="C143" s="6">
        <v>1</v>
      </c>
    </row>
    <row r="144" spans="1:3">
      <c r="A144" s="55" t="s">
        <v>57</v>
      </c>
      <c r="B144" s="55"/>
      <c r="C144" s="5">
        <f>SUM(C118:C143)</f>
        <v>35</v>
      </c>
    </row>
    <row r="145" spans="1:3">
      <c r="A145" s="52" t="s">
        <v>58</v>
      </c>
      <c r="B145" s="52"/>
      <c r="C145" s="31">
        <f>2*COUNT(C118:C143)</f>
        <v>52</v>
      </c>
    </row>
    <row r="146" spans="1:3" ht="33" customHeight="1">
      <c r="A146" s="54" t="s">
        <v>163</v>
      </c>
      <c r="B146" s="54"/>
      <c r="C146" s="54"/>
    </row>
    <row r="147" spans="1:3" ht="60">
      <c r="A147" s="57" t="s">
        <v>164</v>
      </c>
      <c r="B147" s="47" t="s">
        <v>165</v>
      </c>
      <c r="C147" s="6">
        <v>1</v>
      </c>
    </row>
    <row r="148" spans="1:3">
      <c r="A148" s="57"/>
      <c r="B148" s="47" t="s">
        <v>166</v>
      </c>
      <c r="C148" s="6">
        <v>1</v>
      </c>
    </row>
    <row r="149" spans="1:3" ht="30">
      <c r="A149" s="57"/>
      <c r="B149" s="47" t="s">
        <v>167</v>
      </c>
      <c r="C149" s="6">
        <v>1</v>
      </c>
    </row>
    <row r="150" spans="1:3" ht="30">
      <c r="A150" s="57"/>
      <c r="B150" s="47" t="s">
        <v>168</v>
      </c>
      <c r="C150" s="6">
        <v>1</v>
      </c>
    </row>
    <row r="151" spans="1:3" ht="45">
      <c r="A151" s="57" t="s">
        <v>169</v>
      </c>
      <c r="B151" s="47" t="s">
        <v>170</v>
      </c>
      <c r="C151" s="6">
        <v>1</v>
      </c>
    </row>
    <row r="152" spans="1:3">
      <c r="A152" s="57"/>
      <c r="B152" s="47" t="s">
        <v>171</v>
      </c>
      <c r="C152" s="6" t="s">
        <v>27</v>
      </c>
    </row>
    <row r="153" spans="1:3">
      <c r="A153" s="57"/>
      <c r="B153" s="47" t="s">
        <v>172</v>
      </c>
      <c r="C153" s="6" t="s">
        <v>27</v>
      </c>
    </row>
    <row r="154" spans="1:3" ht="21.75" customHeight="1">
      <c r="A154" s="57"/>
      <c r="B154" s="47" t="s">
        <v>173</v>
      </c>
      <c r="C154" s="6" t="s">
        <v>27</v>
      </c>
    </row>
    <row r="155" spans="1:3">
      <c r="A155" s="57"/>
      <c r="B155" s="47" t="s">
        <v>174</v>
      </c>
      <c r="C155" s="6">
        <v>0</v>
      </c>
    </row>
    <row r="156" spans="1:3">
      <c r="A156" s="57"/>
      <c r="B156" s="47" t="s">
        <v>175</v>
      </c>
      <c r="C156" s="6">
        <v>1</v>
      </c>
    </row>
    <row r="157" spans="1:3" ht="81" customHeight="1">
      <c r="A157" s="57" t="s">
        <v>176</v>
      </c>
      <c r="B157" s="47" t="s">
        <v>177</v>
      </c>
      <c r="C157" s="6">
        <v>1</v>
      </c>
    </row>
    <row r="158" spans="1:3" ht="27" customHeight="1">
      <c r="A158" s="57"/>
      <c r="B158" s="47" t="s">
        <v>178</v>
      </c>
      <c r="C158" s="6">
        <v>1</v>
      </c>
    </row>
    <row r="159" spans="1:3">
      <c r="A159" s="56" t="s">
        <v>57</v>
      </c>
      <c r="B159" s="56"/>
      <c r="C159" s="5">
        <f>SUM(C147:C158)</f>
        <v>8</v>
      </c>
    </row>
    <row r="160" spans="1:3">
      <c r="A160" s="50" t="s">
        <v>179</v>
      </c>
      <c r="B160" s="53"/>
      <c r="C160" s="31">
        <f>2*COUNT(C147:C158)</f>
        <v>18</v>
      </c>
    </row>
    <row r="161" spans="1:3">
      <c r="A161" s="54" t="s">
        <v>180</v>
      </c>
      <c r="B161" s="54"/>
      <c r="C161" s="54"/>
    </row>
    <row r="162" spans="1:3" ht="15.75" customHeight="1">
      <c r="A162" s="57" t="s">
        <v>181</v>
      </c>
      <c r="B162" s="47" t="s">
        <v>182</v>
      </c>
      <c r="C162" s="6">
        <v>2</v>
      </c>
    </row>
    <row r="163" spans="1:3">
      <c r="A163" s="57"/>
      <c r="B163" s="47" t="s">
        <v>183</v>
      </c>
      <c r="C163" s="6">
        <v>2</v>
      </c>
    </row>
    <row r="164" spans="1:3" ht="30.75" customHeight="1">
      <c r="A164" s="57"/>
      <c r="B164" s="47" t="s">
        <v>184</v>
      </c>
      <c r="C164" s="6">
        <v>2</v>
      </c>
    </row>
    <row r="165" spans="1:3">
      <c r="A165" s="57"/>
      <c r="B165" s="47" t="s">
        <v>185</v>
      </c>
      <c r="C165" s="6">
        <v>2</v>
      </c>
    </row>
    <row r="166" spans="1:3">
      <c r="A166" s="57" t="s">
        <v>186</v>
      </c>
      <c r="B166" s="47" t="s">
        <v>187</v>
      </c>
      <c r="C166" s="6">
        <v>2</v>
      </c>
    </row>
    <row r="167" spans="1:3" ht="21.75" customHeight="1">
      <c r="A167" s="57"/>
      <c r="B167" s="47" t="s">
        <v>188</v>
      </c>
      <c r="C167" s="6" t="s">
        <v>27</v>
      </c>
    </row>
    <row r="168" spans="1:3" ht="21" customHeight="1">
      <c r="A168" s="57"/>
      <c r="B168" s="47" t="s">
        <v>189</v>
      </c>
      <c r="C168" s="6">
        <v>2</v>
      </c>
    </row>
    <row r="169" spans="1:3">
      <c r="A169" s="55" t="s">
        <v>57</v>
      </c>
      <c r="B169" s="55"/>
      <c r="C169" s="5">
        <f>SUM(C162:C168)</f>
        <v>12</v>
      </c>
    </row>
    <row r="170" spans="1:3">
      <c r="A170" s="50" t="s">
        <v>58</v>
      </c>
      <c r="B170" s="53"/>
      <c r="C170" s="31">
        <f>2*COUNT(C162:C168)</f>
        <v>12</v>
      </c>
    </row>
    <row r="171" spans="1:3">
      <c r="A171" s="54" t="s">
        <v>190</v>
      </c>
      <c r="B171" s="54"/>
      <c r="C171" s="54"/>
    </row>
    <row r="172" spans="1:3">
      <c r="A172" s="57" t="s">
        <v>191</v>
      </c>
      <c r="B172" s="47" t="s">
        <v>192</v>
      </c>
      <c r="C172" s="6">
        <v>2</v>
      </c>
    </row>
    <row r="173" spans="1:3">
      <c r="A173" s="57"/>
      <c r="B173" s="47" t="s">
        <v>193</v>
      </c>
      <c r="C173" s="6">
        <v>2</v>
      </c>
    </row>
    <row r="174" spans="1:3">
      <c r="A174" s="57"/>
      <c r="B174" s="47" t="s">
        <v>194</v>
      </c>
      <c r="C174" s="6">
        <v>1</v>
      </c>
    </row>
    <row r="175" spans="1:3">
      <c r="A175" s="57"/>
      <c r="B175" s="47" t="s">
        <v>195</v>
      </c>
      <c r="C175" s="6">
        <v>2</v>
      </c>
    </row>
    <row r="176" spans="1:3">
      <c r="A176" s="57"/>
      <c r="B176" s="47" t="s">
        <v>196</v>
      </c>
      <c r="C176" s="6">
        <v>2</v>
      </c>
    </row>
    <row r="177" spans="1:3">
      <c r="A177" s="57"/>
      <c r="B177" s="47" t="s">
        <v>197</v>
      </c>
      <c r="C177" s="6" t="s">
        <v>27</v>
      </c>
    </row>
    <row r="178" spans="1:3">
      <c r="A178" s="57"/>
      <c r="B178" s="47" t="s">
        <v>198</v>
      </c>
      <c r="C178" s="6" t="s">
        <v>27</v>
      </c>
    </row>
    <row r="179" spans="1:3">
      <c r="A179" s="57" t="s">
        <v>199</v>
      </c>
      <c r="B179" s="47" t="s">
        <v>200</v>
      </c>
      <c r="C179" s="6">
        <v>2</v>
      </c>
    </row>
    <row r="180" spans="1:3">
      <c r="A180" s="57"/>
      <c r="B180" s="47" t="s">
        <v>201</v>
      </c>
      <c r="C180" s="6">
        <v>1</v>
      </c>
    </row>
    <row r="181" spans="1:3">
      <c r="A181" s="57"/>
      <c r="B181" s="47" t="s">
        <v>202</v>
      </c>
      <c r="C181" s="6">
        <v>1</v>
      </c>
    </row>
    <row r="182" spans="1:3">
      <c r="A182" s="57"/>
      <c r="B182" s="47" t="s">
        <v>203</v>
      </c>
      <c r="C182" s="6">
        <v>1</v>
      </c>
    </row>
    <row r="183" spans="1:3">
      <c r="A183" s="57"/>
      <c r="B183" s="47" t="s">
        <v>204</v>
      </c>
      <c r="C183" s="6">
        <v>1</v>
      </c>
    </row>
    <row r="184" spans="1:3">
      <c r="A184" s="57"/>
      <c r="B184" s="47" t="s">
        <v>205</v>
      </c>
      <c r="C184" s="6" t="s">
        <v>27</v>
      </c>
    </row>
    <row r="185" spans="1:3">
      <c r="A185" s="57"/>
      <c r="B185" s="47" t="s">
        <v>206</v>
      </c>
      <c r="C185" s="6" t="s">
        <v>27</v>
      </c>
    </row>
    <row r="186" spans="1:3">
      <c r="A186" s="57"/>
      <c r="B186" s="47" t="s">
        <v>207</v>
      </c>
      <c r="C186" s="6">
        <v>1</v>
      </c>
    </row>
    <row r="187" spans="1:3">
      <c r="A187" s="57"/>
      <c r="B187" s="47" t="s">
        <v>198</v>
      </c>
      <c r="C187" s="6" t="s">
        <v>27</v>
      </c>
    </row>
    <row r="188" spans="1:3">
      <c r="A188" s="57" t="s">
        <v>208</v>
      </c>
      <c r="B188" s="47" t="s">
        <v>209</v>
      </c>
      <c r="C188" s="6">
        <v>2</v>
      </c>
    </row>
    <row r="189" spans="1:3">
      <c r="A189" s="57"/>
      <c r="B189" s="47" t="s">
        <v>210</v>
      </c>
      <c r="C189" s="6">
        <v>2</v>
      </c>
    </row>
    <row r="190" spans="1:3">
      <c r="A190" s="57"/>
      <c r="B190" s="47" t="s">
        <v>211</v>
      </c>
      <c r="C190" s="6">
        <v>1</v>
      </c>
    </row>
    <row r="191" spans="1:3">
      <c r="A191" s="57"/>
      <c r="B191" s="47" t="s">
        <v>212</v>
      </c>
      <c r="C191" s="6">
        <v>1</v>
      </c>
    </row>
    <row r="192" spans="1:3">
      <c r="A192" s="57"/>
      <c r="B192" s="47" t="s">
        <v>213</v>
      </c>
      <c r="C192" s="6" t="s">
        <v>27</v>
      </c>
    </row>
    <row r="193" spans="1:3">
      <c r="A193" s="57"/>
      <c r="B193" s="47" t="s">
        <v>214</v>
      </c>
      <c r="C193" s="6" t="s">
        <v>27</v>
      </c>
    </row>
    <row r="194" spans="1:3">
      <c r="A194" s="57"/>
      <c r="B194" s="47" t="s">
        <v>215</v>
      </c>
      <c r="C194" s="6" t="s">
        <v>27</v>
      </c>
    </row>
    <row r="195" spans="1:3">
      <c r="A195" s="57"/>
      <c r="B195" s="47" t="s">
        <v>216</v>
      </c>
      <c r="C195" s="6" t="s">
        <v>27</v>
      </c>
    </row>
    <row r="196" spans="1:3">
      <c r="A196" s="57"/>
      <c r="B196" s="47" t="s">
        <v>217</v>
      </c>
      <c r="C196" s="6">
        <v>1</v>
      </c>
    </row>
    <row r="197" spans="1:3">
      <c r="A197" s="57"/>
      <c r="B197" s="47" t="s">
        <v>218</v>
      </c>
      <c r="C197" s="6">
        <v>1</v>
      </c>
    </row>
    <row r="198" spans="1:3">
      <c r="A198" s="57"/>
      <c r="B198" s="47" t="s">
        <v>219</v>
      </c>
      <c r="C198" s="6">
        <v>1</v>
      </c>
    </row>
    <row r="199" spans="1:3">
      <c r="A199" s="57"/>
      <c r="B199" s="47" t="s">
        <v>220</v>
      </c>
      <c r="C199" s="6">
        <v>2</v>
      </c>
    </row>
    <row r="200" spans="1:3">
      <c r="A200" s="57"/>
      <c r="B200" s="47" t="s">
        <v>221</v>
      </c>
      <c r="C200" s="6" t="s">
        <v>27</v>
      </c>
    </row>
    <row r="201" spans="1:3">
      <c r="A201" s="57"/>
      <c r="B201" s="47" t="s">
        <v>222</v>
      </c>
      <c r="C201" s="6">
        <v>1</v>
      </c>
    </row>
    <row r="202" spans="1:3">
      <c r="A202" s="57"/>
      <c r="B202" s="47" t="s">
        <v>198</v>
      </c>
      <c r="C202" s="6" t="s">
        <v>27</v>
      </c>
    </row>
    <row r="203" spans="1:3">
      <c r="A203" s="55" t="s">
        <v>57</v>
      </c>
      <c r="B203" s="55"/>
      <c r="C203" s="5">
        <f>SUM(C172:C202)</f>
        <v>28</v>
      </c>
    </row>
    <row r="204" spans="1:3">
      <c r="A204" s="50" t="s">
        <v>58</v>
      </c>
      <c r="B204" s="53"/>
      <c r="C204" s="31">
        <f>2*COUNT(C172:C202)</f>
        <v>40</v>
      </c>
    </row>
    <row r="205" spans="1:3">
      <c r="A205" s="54" t="s">
        <v>223</v>
      </c>
      <c r="B205" s="54"/>
      <c r="C205" s="54"/>
    </row>
    <row r="206" spans="1:3" ht="15.75" customHeight="1">
      <c r="A206" s="57" t="s">
        <v>224</v>
      </c>
      <c r="B206" s="47"/>
      <c r="C206" s="6"/>
    </row>
    <row r="207" spans="1:3">
      <c r="A207" s="57"/>
      <c r="B207" s="47"/>
      <c r="C207" s="6"/>
    </row>
    <row r="208" spans="1:3">
      <c r="A208" s="57"/>
      <c r="B208" s="47"/>
      <c r="C208" s="6"/>
    </row>
    <row r="209" spans="1:4">
      <c r="A209" s="57"/>
      <c r="B209" s="47"/>
      <c r="C209" s="6"/>
    </row>
    <row r="210" spans="1:4">
      <c r="A210" s="57"/>
      <c r="B210" s="47"/>
      <c r="C210" s="6"/>
    </row>
    <row r="211" spans="1:4">
      <c r="A211" s="55" t="s">
        <v>57</v>
      </c>
      <c r="B211" s="55"/>
      <c r="C211" s="5">
        <f>SUM(C206:C210)</f>
        <v>0</v>
      </c>
    </row>
    <row r="212" spans="1:4">
      <c r="A212" s="50" t="s">
        <v>58</v>
      </c>
      <c r="B212" s="53"/>
      <c r="C212" s="31">
        <f>2*COUNT(C206:C210)</f>
        <v>0</v>
      </c>
    </row>
    <row r="213" spans="1:4" s="9" customFormat="1">
      <c r="A213" s="8"/>
      <c r="B213" s="4"/>
      <c r="C213" s="7"/>
    </row>
    <row r="214" spans="1:4" s="9" customFormat="1">
      <c r="A214" s="8"/>
      <c r="B214" s="4"/>
      <c r="C214" s="7"/>
    </row>
    <row r="215" spans="1:4" ht="39" customHeight="1">
      <c r="A215" s="63" t="s">
        <v>225</v>
      </c>
      <c r="B215" s="63"/>
      <c r="C215" s="64"/>
      <c r="D215" s="9"/>
    </row>
    <row r="216" spans="1:4">
      <c r="A216" s="8"/>
      <c r="B216" s="4"/>
      <c r="C216" s="7"/>
      <c r="D216" s="9"/>
    </row>
    <row r="217" spans="1:4">
      <c r="A217" s="8"/>
      <c r="B217" s="4"/>
      <c r="C217" s="7"/>
      <c r="D217" s="9"/>
    </row>
    <row r="218" spans="1:4" ht="15" hidden="1" customHeight="1">
      <c r="C218" s="7"/>
      <c r="D218" s="9"/>
    </row>
    <row r="219" spans="1:4" hidden="1">
      <c r="A219" s="8"/>
      <c r="C219" s="7"/>
      <c r="D219" s="9"/>
    </row>
    <row r="220" spans="1:4" hidden="1">
      <c r="A220" s="8"/>
      <c r="B220" s="4"/>
      <c r="C220" s="7"/>
      <c r="D220" s="9"/>
    </row>
    <row r="221" spans="1:4" hidden="1">
      <c r="A221" s="8"/>
      <c r="B221" s="4"/>
      <c r="C221" s="7"/>
      <c r="D221" s="9"/>
    </row>
    <row r="222" spans="1:4" hidden="1">
      <c r="A222" s="8"/>
      <c r="B222" s="4"/>
      <c r="C222" s="7"/>
      <c r="D222" s="9"/>
    </row>
    <row r="223" spans="1:4" hidden="1">
      <c r="A223" s="8"/>
      <c r="B223" s="4"/>
      <c r="C223" s="7"/>
      <c r="D223" s="9"/>
    </row>
    <row r="224" spans="1:4" hidden="1">
      <c r="A224" s="8"/>
      <c r="B224" s="4"/>
      <c r="C224" s="7"/>
      <c r="D224" s="9"/>
    </row>
    <row r="225" spans="1:4" hidden="1">
      <c r="A225" s="8"/>
      <c r="B225" s="4"/>
      <c r="C225" s="7"/>
      <c r="D225" s="9"/>
    </row>
    <row r="226" spans="1:4" hidden="1">
      <c r="A226" s="8"/>
      <c r="B226" s="4"/>
      <c r="C226" s="7"/>
      <c r="D226" s="9"/>
    </row>
    <row r="227" spans="1:4" hidden="1">
      <c r="A227" s="8"/>
      <c r="B227" s="4"/>
      <c r="C227" s="7"/>
      <c r="D227" s="9"/>
    </row>
    <row r="228" spans="1:4" hidden="1">
      <c r="A228" s="8"/>
      <c r="B228" s="4"/>
      <c r="C228" s="7"/>
      <c r="D228" s="9"/>
    </row>
    <row r="229" spans="1:4" hidden="1">
      <c r="A229" s="8"/>
      <c r="B229" s="4"/>
      <c r="C229" s="7"/>
      <c r="D229" s="9"/>
    </row>
    <row r="230" spans="1:4" hidden="1">
      <c r="A230" s="8"/>
      <c r="B230" s="4"/>
      <c r="C230" s="7"/>
      <c r="D230" s="9"/>
    </row>
    <row r="231" spans="1:4" hidden="1">
      <c r="A231" s="8"/>
      <c r="B231" s="4"/>
      <c r="C231" s="7"/>
      <c r="D231" s="9"/>
    </row>
    <row r="232" spans="1:4" hidden="1">
      <c r="A232" s="8"/>
      <c r="B232" s="4"/>
      <c r="C232" s="7"/>
      <c r="D232" s="9"/>
    </row>
    <row r="233" spans="1:4" hidden="1">
      <c r="A233" s="8"/>
      <c r="B233" s="4"/>
      <c r="C233" s="7"/>
      <c r="D233" s="9"/>
    </row>
    <row r="234" spans="1:4" hidden="1">
      <c r="A234" s="8"/>
      <c r="B234" s="4"/>
      <c r="C234" s="7"/>
      <c r="D234" s="9"/>
    </row>
    <row r="235" spans="1:4" hidden="1">
      <c r="A235" s="8"/>
      <c r="B235" s="4"/>
      <c r="C235" s="7"/>
      <c r="D235" s="9"/>
    </row>
    <row r="236" spans="1:4" hidden="1">
      <c r="A236" s="8"/>
      <c r="B236" s="4"/>
      <c r="C236" s="7"/>
      <c r="D236" s="9"/>
    </row>
    <row r="237" spans="1:4" hidden="1">
      <c r="A237" s="8"/>
      <c r="B237" s="4"/>
      <c r="C237" s="7"/>
      <c r="D237" s="9"/>
    </row>
    <row r="238" spans="1:4" hidden="1">
      <c r="A238" s="8"/>
      <c r="B238" s="4"/>
      <c r="C238" s="7"/>
      <c r="D238" s="9"/>
    </row>
    <row r="239" spans="1:4" hidden="1">
      <c r="A239" s="8"/>
      <c r="B239" s="4"/>
      <c r="C239" s="7"/>
      <c r="D239" s="9"/>
    </row>
    <row r="240" spans="1:4" hidden="1">
      <c r="A240" s="8"/>
      <c r="B240" s="4"/>
      <c r="C240" s="7"/>
      <c r="D240" s="9"/>
    </row>
    <row r="241" spans="1:4" hidden="1">
      <c r="A241" s="8"/>
      <c r="B241" s="4"/>
      <c r="C241" s="7"/>
      <c r="D241" s="9"/>
    </row>
    <row r="242" spans="1:4" hidden="1">
      <c r="A242" s="8"/>
      <c r="B242" s="4"/>
      <c r="C242" s="7"/>
      <c r="D242" s="9"/>
    </row>
    <row r="243" spans="1:4" hidden="1">
      <c r="A243" s="8"/>
      <c r="B243" s="4"/>
      <c r="C243" s="7"/>
      <c r="D243" s="9"/>
    </row>
    <row r="244" spans="1:4" hidden="1">
      <c r="A244" s="8"/>
      <c r="B244" s="4"/>
      <c r="C244" s="7"/>
      <c r="D244" s="9"/>
    </row>
    <row r="245" spans="1:4" hidden="1">
      <c r="A245" s="8"/>
      <c r="B245" s="4"/>
      <c r="C245" s="7"/>
      <c r="D245" s="9"/>
    </row>
    <row r="246" spans="1:4" hidden="1">
      <c r="A246" s="8"/>
      <c r="B246" s="4"/>
      <c r="C246" s="7"/>
      <c r="D246" s="9"/>
    </row>
    <row r="247" spans="1:4" hidden="1">
      <c r="A247" s="8"/>
      <c r="B247" s="4"/>
      <c r="C247" s="7"/>
      <c r="D247" s="9"/>
    </row>
    <row r="248" spans="1:4" hidden="1">
      <c r="A248" s="8"/>
      <c r="B248" s="4"/>
      <c r="C248" s="7"/>
      <c r="D248" s="9"/>
    </row>
    <row r="249" spans="1:4" hidden="1">
      <c r="A249" s="8"/>
      <c r="B249" s="4"/>
      <c r="C249" s="7"/>
      <c r="D249" s="9"/>
    </row>
    <row r="250" spans="1:4" hidden="1">
      <c r="A250" s="8"/>
      <c r="B250" s="4"/>
      <c r="C250" s="7"/>
      <c r="D250" s="9"/>
    </row>
    <row r="251" spans="1:4" hidden="1">
      <c r="A251" s="8"/>
      <c r="B251" s="4"/>
      <c r="C251" s="7"/>
      <c r="D251" s="9"/>
    </row>
    <row r="252" spans="1:4" hidden="1">
      <c r="A252" s="8"/>
      <c r="B252" s="4"/>
      <c r="C252" s="7"/>
      <c r="D252" s="9"/>
    </row>
    <row r="253" spans="1:4" hidden="1">
      <c r="A253" s="8"/>
      <c r="B253" s="4"/>
      <c r="C253" s="7"/>
      <c r="D253" s="9"/>
    </row>
    <row r="254" spans="1:4" hidden="1">
      <c r="A254" s="8"/>
      <c r="B254" s="4"/>
      <c r="C254" s="7"/>
      <c r="D254" s="9"/>
    </row>
    <row r="255" spans="1:4" hidden="1">
      <c r="A255" s="8"/>
      <c r="B255" s="4"/>
      <c r="C255" s="7"/>
      <c r="D255" s="9"/>
    </row>
    <row r="256" spans="1:4" hidden="1">
      <c r="A256" s="8"/>
      <c r="B256" s="4"/>
      <c r="C256" s="7"/>
      <c r="D256" s="9"/>
    </row>
    <row r="257" spans="1:4" hidden="1">
      <c r="A257" s="8"/>
      <c r="B257" s="4"/>
      <c r="C257" s="7"/>
      <c r="D257" s="9"/>
    </row>
    <row r="258" spans="1:4" hidden="1">
      <c r="A258" s="8"/>
      <c r="B258" s="4"/>
      <c r="C258" s="7"/>
      <c r="D258" s="9"/>
    </row>
    <row r="259" spans="1:4" hidden="1">
      <c r="A259" s="8"/>
      <c r="B259" s="4"/>
      <c r="C259" s="7"/>
      <c r="D259" s="9"/>
    </row>
    <row r="260" spans="1:4" hidden="1">
      <c r="A260" s="8"/>
      <c r="B260" s="4"/>
      <c r="C260" s="7"/>
      <c r="D260" s="9"/>
    </row>
    <row r="261" spans="1:4" hidden="1">
      <c r="A261" s="8"/>
      <c r="B261" s="4"/>
      <c r="C261" s="7"/>
      <c r="D261" s="9"/>
    </row>
    <row r="262" spans="1:4" hidden="1">
      <c r="A262" s="8"/>
      <c r="B262" s="4"/>
      <c r="C262" s="7"/>
      <c r="D262" s="9"/>
    </row>
    <row r="263" spans="1:4" hidden="1">
      <c r="A263" s="8"/>
      <c r="B263" s="4"/>
      <c r="C263" s="7"/>
      <c r="D263" s="9"/>
    </row>
    <row r="264" spans="1:4" hidden="1">
      <c r="A264" s="8"/>
      <c r="B264" s="4"/>
      <c r="C264" s="7"/>
      <c r="D264" s="9"/>
    </row>
    <row r="265" spans="1:4" hidden="1">
      <c r="A265" s="8"/>
      <c r="B265" s="4"/>
      <c r="C265" s="7"/>
      <c r="D265" s="9"/>
    </row>
    <row r="266" spans="1:4" hidden="1">
      <c r="A266" s="8"/>
      <c r="B266" s="4"/>
      <c r="C266" s="7"/>
      <c r="D266" s="9"/>
    </row>
    <row r="267" spans="1:4" hidden="1">
      <c r="A267" s="8"/>
      <c r="B267" s="4"/>
      <c r="C267" s="7"/>
      <c r="D267" s="9"/>
    </row>
    <row r="268" spans="1:4" hidden="1">
      <c r="A268" s="8"/>
      <c r="B268" s="4"/>
      <c r="C268" s="7"/>
      <c r="D268" s="9"/>
    </row>
    <row r="269" spans="1:4" hidden="1">
      <c r="A269" s="8"/>
      <c r="B269" s="4"/>
      <c r="C269" s="7"/>
      <c r="D269" s="9"/>
    </row>
    <row r="270" spans="1:4" hidden="1">
      <c r="A270" s="8"/>
      <c r="B270" s="4"/>
      <c r="C270" s="7"/>
      <c r="D270" s="9"/>
    </row>
    <row r="271" spans="1:4" hidden="1">
      <c r="A271" s="8"/>
      <c r="B271" s="4"/>
      <c r="C271" s="7"/>
      <c r="D271" s="9"/>
    </row>
    <row r="272" spans="1:4" hidden="1">
      <c r="A272" s="8"/>
      <c r="B272" s="4"/>
      <c r="C272" s="7"/>
      <c r="D272" s="9"/>
    </row>
    <row r="273" spans="1:4" hidden="1">
      <c r="A273" s="8"/>
      <c r="B273" s="4"/>
      <c r="C273" s="7"/>
      <c r="D273" s="9"/>
    </row>
    <row r="274" spans="1:4" hidden="1">
      <c r="A274" s="8"/>
      <c r="B274" s="4"/>
      <c r="C274" s="7"/>
      <c r="D274" s="9"/>
    </row>
    <row r="275" spans="1:4" hidden="1">
      <c r="A275" s="8"/>
      <c r="B275" s="4"/>
      <c r="C275" s="7"/>
      <c r="D275" s="9"/>
    </row>
    <row r="276" spans="1:4" hidden="1">
      <c r="A276" s="8"/>
      <c r="B276" s="4"/>
      <c r="C276" s="7"/>
      <c r="D276" s="9"/>
    </row>
    <row r="277" spans="1:4" hidden="1">
      <c r="A277" s="8"/>
      <c r="B277" s="4"/>
      <c r="C277" s="7"/>
      <c r="D277" s="9"/>
    </row>
    <row r="278" spans="1:4" hidden="1">
      <c r="A278" s="8"/>
      <c r="B278" s="4"/>
      <c r="C278" s="7"/>
      <c r="D278" s="9"/>
    </row>
    <row r="279" spans="1:4" hidden="1">
      <c r="A279" s="8"/>
      <c r="B279" s="4"/>
      <c r="C279" s="7"/>
      <c r="D279" s="9"/>
    </row>
    <row r="280" spans="1:4" hidden="1">
      <c r="A280" s="8"/>
      <c r="B280" s="4"/>
      <c r="C280" s="7"/>
      <c r="D280" s="9"/>
    </row>
    <row r="281" spans="1:4" hidden="1">
      <c r="A281" s="8"/>
      <c r="B281" s="4"/>
      <c r="C281" s="7"/>
      <c r="D281" s="9"/>
    </row>
    <row r="282" spans="1:4" hidden="1">
      <c r="A282" s="8"/>
      <c r="B282" s="4"/>
      <c r="C282" s="7"/>
      <c r="D282" s="9"/>
    </row>
    <row r="283" spans="1:4" hidden="1">
      <c r="A283" s="8"/>
      <c r="B283" s="4"/>
      <c r="C283" s="7"/>
      <c r="D283" s="9"/>
    </row>
    <row r="284" spans="1:4" hidden="1">
      <c r="A284" s="8"/>
      <c r="B284" s="4"/>
      <c r="C284" s="7"/>
      <c r="D284" s="9"/>
    </row>
    <row r="285" spans="1:4" hidden="1">
      <c r="A285" s="8"/>
      <c r="B285" s="4"/>
      <c r="C285" s="7"/>
      <c r="D285" s="9"/>
    </row>
    <row r="286" spans="1:4" hidden="1">
      <c r="A286" s="8"/>
      <c r="B286" s="4"/>
      <c r="C286" s="7"/>
      <c r="D286" s="9"/>
    </row>
    <row r="287" spans="1:4" hidden="1">
      <c r="A287" s="8"/>
      <c r="B287" s="4"/>
      <c r="C287" s="7"/>
      <c r="D287" s="9"/>
    </row>
    <row r="288" spans="1:4" hidden="1">
      <c r="A288" s="8"/>
      <c r="B288" s="4"/>
      <c r="C288" s="7"/>
      <c r="D288" s="9"/>
    </row>
    <row r="289" spans="1:4" hidden="1">
      <c r="A289" s="8"/>
      <c r="B289" s="4"/>
      <c r="C289" s="7"/>
      <c r="D289" s="9"/>
    </row>
    <row r="290" spans="1:4" hidden="1">
      <c r="A290" s="8"/>
      <c r="B290" s="4"/>
      <c r="C290" s="7"/>
      <c r="D290" s="9"/>
    </row>
    <row r="291" spans="1:4" hidden="1">
      <c r="A291" s="8"/>
      <c r="B291" s="4"/>
      <c r="C291" s="7"/>
      <c r="D291" s="9"/>
    </row>
    <row r="292" spans="1:4" hidden="1">
      <c r="A292" s="8"/>
      <c r="B292" s="4"/>
      <c r="C292" s="7"/>
      <c r="D292" s="9"/>
    </row>
    <row r="293" spans="1:4" hidden="1">
      <c r="A293" s="8"/>
      <c r="B293" s="4"/>
      <c r="C293" s="7"/>
      <c r="D293" s="9"/>
    </row>
    <row r="294" spans="1:4" hidden="1">
      <c r="A294" s="8"/>
      <c r="B294" s="4"/>
      <c r="C294" s="7"/>
      <c r="D294" s="9"/>
    </row>
    <row r="295" spans="1:4" hidden="1">
      <c r="A295" s="8"/>
      <c r="B295" s="4"/>
      <c r="C295" s="7"/>
      <c r="D295" s="9"/>
    </row>
    <row r="296" spans="1:4" hidden="1">
      <c r="A296" s="8"/>
      <c r="B296" s="4"/>
      <c r="C296" s="7"/>
      <c r="D296" s="9"/>
    </row>
    <row r="297" spans="1:4" hidden="1">
      <c r="A297" s="8"/>
      <c r="B297" s="4"/>
      <c r="C297" s="7"/>
      <c r="D297" s="9"/>
    </row>
    <row r="298" spans="1:4" hidden="1">
      <c r="A298" s="8"/>
      <c r="B298" s="4"/>
      <c r="C298" s="7"/>
      <c r="D298" s="9"/>
    </row>
    <row r="299" spans="1:4" hidden="1">
      <c r="A299" s="8"/>
      <c r="B299" s="4"/>
      <c r="C299" s="7"/>
      <c r="D299" s="9"/>
    </row>
    <row r="300" spans="1:4" hidden="1">
      <c r="A300" s="8"/>
      <c r="B300" s="4"/>
      <c r="C300" s="7"/>
      <c r="D300" s="9"/>
    </row>
    <row r="301" spans="1:4" hidden="1">
      <c r="A301" s="8"/>
      <c r="B301" s="4"/>
      <c r="C301" s="7"/>
      <c r="D301" s="9"/>
    </row>
    <row r="302" spans="1:4" hidden="1">
      <c r="A302" s="9"/>
      <c r="B302" s="9"/>
      <c r="C302" s="9"/>
      <c r="D302" s="9"/>
    </row>
    <row r="303" spans="1:4" hidden="1">
      <c r="A303" s="9"/>
      <c r="B303" s="9"/>
      <c r="C303" s="9"/>
      <c r="D303" s="9"/>
    </row>
    <row r="304" spans="1: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</sheetData>
  <mergeCells count="61">
    <mergeCell ref="A215:C215"/>
    <mergeCell ref="A35:A36"/>
    <mergeCell ref="A37:A40"/>
    <mergeCell ref="A48:B48"/>
    <mergeCell ref="A41:A44"/>
    <mergeCell ref="A45:A47"/>
    <mergeCell ref="A51:A55"/>
    <mergeCell ref="A56:A75"/>
    <mergeCell ref="A76:A84"/>
    <mergeCell ref="A85:A90"/>
    <mergeCell ref="A94:A99"/>
    <mergeCell ref="A161:C161"/>
    <mergeCell ref="A169:B169"/>
    <mergeCell ref="A211:B211"/>
    <mergeCell ref="A212:B212"/>
    <mergeCell ref="A50:C50"/>
    <mergeCell ref="A1:C1"/>
    <mergeCell ref="A8:C8"/>
    <mergeCell ref="A32:A34"/>
    <mergeCell ref="A13:A17"/>
    <mergeCell ref="A18:A22"/>
    <mergeCell ref="A23:A26"/>
    <mergeCell ref="A27:A31"/>
    <mergeCell ref="A7:C7"/>
    <mergeCell ref="A12:C12"/>
    <mergeCell ref="A9:C9"/>
    <mergeCell ref="A162:A165"/>
    <mergeCell ref="A166:A168"/>
    <mergeCell ref="A172:A178"/>
    <mergeCell ref="A206:A210"/>
    <mergeCell ref="A203:B203"/>
    <mergeCell ref="A205:C205"/>
    <mergeCell ref="A170:B170"/>
    <mergeCell ref="A204:B204"/>
    <mergeCell ref="A171:C171"/>
    <mergeCell ref="A179:A187"/>
    <mergeCell ref="A188:A202"/>
    <mergeCell ref="A134:A136"/>
    <mergeCell ref="A137:A139"/>
    <mergeCell ref="A91:B91"/>
    <mergeCell ref="A93:C93"/>
    <mergeCell ref="A115:B115"/>
    <mergeCell ref="A100:A104"/>
    <mergeCell ref="A105:A107"/>
    <mergeCell ref="A108:A114"/>
    <mergeCell ref="A49:B49"/>
    <mergeCell ref="A92:B92"/>
    <mergeCell ref="A116:B116"/>
    <mergeCell ref="A145:B145"/>
    <mergeCell ref="A160:B160"/>
    <mergeCell ref="A117:C117"/>
    <mergeCell ref="A144:B144"/>
    <mergeCell ref="A146:C146"/>
    <mergeCell ref="A159:B159"/>
    <mergeCell ref="A151:A156"/>
    <mergeCell ref="A157:A158"/>
    <mergeCell ref="A140:A143"/>
    <mergeCell ref="A147:A150"/>
    <mergeCell ref="A118:A124"/>
    <mergeCell ref="A125:A129"/>
    <mergeCell ref="A130:A13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M48"/>
  <sheetViews>
    <sheetView showGridLines="0" showRowColHeaders="0" workbookViewId="0">
      <selection sqref="A1:G1"/>
    </sheetView>
  </sheetViews>
  <sheetFormatPr defaultColWidth="0" defaultRowHeight="15" zeroHeight="1"/>
  <cols>
    <col min="1" max="1" width="16.42578125" customWidth="1"/>
    <col min="2" max="2" width="25.7109375" customWidth="1"/>
    <col min="3" max="7" width="10.7109375" customWidth="1"/>
    <col min="8" max="8" width="8.5703125" style="12" hidden="1" customWidth="1"/>
    <col min="9" max="9" width="5.7109375" style="12" hidden="1" customWidth="1"/>
    <col min="10" max="10" width="70.7109375" style="12" hidden="1" customWidth="1"/>
    <col min="11" max="11" width="10.7109375" style="12" hidden="1" customWidth="1"/>
    <col min="12" max="12" width="9.140625" style="12" hidden="1" customWidth="1"/>
    <col min="13" max="13" width="9.140625" style="11" hidden="1" customWidth="1"/>
    <col min="14" max="16384" width="9.140625" hidden="1"/>
  </cols>
  <sheetData>
    <row r="1" spans="1:13" ht="39.950000000000003" customHeight="1">
      <c r="A1" s="65" t="s">
        <v>226</v>
      </c>
      <c r="B1" s="65"/>
      <c r="C1" s="65"/>
      <c r="D1" s="65"/>
      <c r="E1" s="65"/>
      <c r="F1" s="65"/>
      <c r="G1" s="65"/>
      <c r="I1" s="13"/>
      <c r="J1" s="13"/>
      <c r="K1" s="13"/>
    </row>
    <row r="2" spans="1:13" ht="15.75">
      <c r="A2" s="27"/>
      <c r="B2" s="27"/>
      <c r="C2" s="27"/>
      <c r="D2" s="27"/>
      <c r="E2" s="27"/>
      <c r="F2" s="27"/>
      <c r="G2" s="27"/>
      <c r="H2" s="14"/>
      <c r="I2" s="14"/>
      <c r="J2" s="14"/>
      <c r="K2" s="14"/>
    </row>
    <row r="3" spans="1:13" ht="33.75" customHeight="1">
      <c r="A3" s="77" t="s">
        <v>227</v>
      </c>
      <c r="B3" s="77"/>
      <c r="C3" s="77"/>
      <c r="D3" s="77"/>
      <c r="E3" s="77"/>
      <c r="F3" s="77"/>
      <c r="G3" s="77"/>
      <c r="H3" s="14"/>
      <c r="I3" s="14"/>
      <c r="J3" s="14"/>
      <c r="K3" s="14"/>
    </row>
    <row r="4" spans="1:13" ht="15.75">
      <c r="A4" s="27"/>
      <c r="B4" s="27"/>
      <c r="C4" s="27"/>
      <c r="D4" s="27"/>
      <c r="E4" s="27"/>
      <c r="F4" s="27"/>
      <c r="G4" s="27"/>
      <c r="H4" s="14"/>
      <c r="I4" s="14"/>
      <c r="J4" s="14"/>
      <c r="K4" s="14"/>
    </row>
    <row r="5" spans="1:13" ht="30" customHeight="1">
      <c r="A5" s="29" t="s">
        <v>228</v>
      </c>
      <c r="B5" s="78" t="str">
        <f>'Карта оценки эффективности'!B3:C3</f>
        <v>Иванова М.П.</v>
      </c>
      <c r="C5" s="78"/>
      <c r="D5" s="78"/>
      <c r="E5" s="78"/>
      <c r="F5" s="78"/>
      <c r="G5" s="27"/>
      <c r="I5" s="15"/>
      <c r="K5" s="16"/>
    </row>
    <row r="6" spans="1:13" ht="15.75">
      <c r="A6" s="27"/>
      <c r="B6" s="27"/>
      <c r="C6" s="27"/>
      <c r="D6" s="27"/>
      <c r="E6" s="27"/>
      <c r="F6" s="27"/>
      <c r="G6" s="27"/>
      <c r="H6" s="14"/>
      <c r="I6" s="14"/>
      <c r="J6" s="14"/>
      <c r="K6" s="14"/>
    </row>
    <row r="7" spans="1:13" ht="30" customHeight="1">
      <c r="A7" s="29" t="s">
        <v>3</v>
      </c>
      <c r="B7" s="78" t="str">
        <f>'Карта оценки эффективности'!B5:C5</f>
        <v>Петрова Д.В.</v>
      </c>
      <c r="C7" s="78"/>
      <c r="D7" s="78"/>
      <c r="E7" s="78"/>
      <c r="F7" s="78"/>
      <c r="G7" s="27"/>
      <c r="K7" s="16"/>
    </row>
    <row r="8" spans="1:13" ht="15.75" customHeight="1">
      <c r="A8" s="27"/>
      <c r="B8" s="27"/>
      <c r="C8" s="30"/>
      <c r="D8" s="27"/>
      <c r="E8" s="27"/>
      <c r="F8" s="27"/>
      <c r="G8" s="27"/>
      <c r="K8" s="16"/>
    </row>
    <row r="9" spans="1:13" ht="30" customHeight="1">
      <c r="A9" s="79" t="s">
        <v>229</v>
      </c>
      <c r="B9" s="79"/>
      <c r="C9" s="79"/>
      <c r="D9" s="79"/>
      <c r="E9" s="79"/>
      <c r="F9" s="79"/>
      <c r="G9" s="79"/>
      <c r="K9" s="16"/>
    </row>
    <row r="10" spans="1:13" s="38" customFormat="1" ht="30" customHeight="1">
      <c r="B10" s="42" t="s">
        <v>230</v>
      </c>
      <c r="C10" s="70" t="s">
        <v>231</v>
      </c>
      <c r="D10" s="71"/>
      <c r="E10" s="72" t="s">
        <v>232</v>
      </c>
      <c r="F10" s="73"/>
      <c r="G10" s="39"/>
      <c r="H10" s="35"/>
      <c r="I10" s="35"/>
      <c r="J10" s="35"/>
      <c r="K10" s="35"/>
      <c r="L10" s="36"/>
      <c r="M10" s="37"/>
    </row>
    <row r="11" spans="1:13" ht="30" customHeight="1">
      <c r="B11" s="43" t="s">
        <v>233</v>
      </c>
      <c r="C11" s="74">
        <f>'Карта оценки эффективности'!C48+'Карта оценки эффективности'!C91+'Карта оценки эффективности'!C115+'Карта оценки эффективности'!C144+'Карта оценки эффективности'!C159+'Карта оценки эффективности'!C169+'Карта оценки эффективности'!C203+'Карта оценки эффективности'!C211</f>
        <v>178</v>
      </c>
      <c r="D11" s="75"/>
      <c r="E11" s="74" t="str">
        <f>IF(C11&gt;=ROUND(C19*0.8,0),"Высокий",IF(C11&gt;=ROUND(C19*0.6,0),"Достаточный",IF(C11&gt;=ROUND(C19*0.5,0),"Средний","Низкий")))</f>
        <v>Средний</v>
      </c>
      <c r="F11" s="75"/>
      <c r="G11" s="40"/>
      <c r="H11" s="14"/>
      <c r="I11" s="14"/>
      <c r="J11" s="14"/>
      <c r="K11" s="14"/>
    </row>
    <row r="12" spans="1:13" ht="30" customHeight="1">
      <c r="B12" s="43" t="s">
        <v>234</v>
      </c>
      <c r="C12" s="74">
        <f>'Карта оценки эффективности'!C48+'Карта оценки эффективности'!C91</f>
        <v>68</v>
      </c>
      <c r="D12" s="75"/>
      <c r="E12" s="74" t="str">
        <f>IF(C12&gt;=ROUND(C20*0.8,0),"Высокий",IF(C12&gt;=ROUND(C20*0.6,0),"Достаточный",IF(C12&gt;=ROUND(C20*0.5,0),"Средний","Низкий")))</f>
        <v>Низкий</v>
      </c>
      <c r="F12" s="75"/>
      <c r="G12" s="40"/>
      <c r="H12" s="14"/>
      <c r="I12" s="14"/>
      <c r="J12" s="14"/>
      <c r="K12" s="14"/>
    </row>
    <row r="13" spans="1:13" ht="30" customHeight="1">
      <c r="B13" s="43" t="s">
        <v>235</v>
      </c>
      <c r="C13" s="74">
        <f>'Карта оценки эффективности'!C203</f>
        <v>28</v>
      </c>
      <c r="D13" s="75"/>
      <c r="E13" s="74" t="str">
        <f>IF(C13&gt;=ROUND(C21*0.8,0),"Высокий",IF(C13&gt;=ROUND(C21*0.6,0),"Достаточный",IF(C13&gt;=ROUND(C21*0.5,0),"Средний","Низкий")))</f>
        <v>Достаточный</v>
      </c>
      <c r="F13" s="75"/>
      <c r="G13" s="40"/>
      <c r="H13" s="14"/>
      <c r="I13" s="14"/>
      <c r="J13" s="14"/>
      <c r="K13" s="14"/>
    </row>
    <row r="14" spans="1:13" ht="30" customHeight="1">
      <c r="B14" s="43" t="s">
        <v>236</v>
      </c>
      <c r="C14" s="74">
        <f>'Карта оценки эффективности'!C115+'Карта оценки эффективности'!C144+'Карта оценки эффективности'!C159</f>
        <v>70</v>
      </c>
      <c r="D14" s="75"/>
      <c r="E14" s="74" t="str">
        <f>IF(C14&gt;=ROUND(C22*0.8,0),"Высокий",IF(C14&gt;=ROUND(C22*0.6,0),"Достаточный",IF(C14&gt;=ROUND(C22*0.5,0),"Средний","Низкий")))</f>
        <v>Достаточный</v>
      </c>
      <c r="F14" s="75"/>
      <c r="G14" s="40"/>
      <c r="H14" s="14"/>
      <c r="I14" s="14"/>
      <c r="J14" s="14"/>
      <c r="K14" s="14"/>
    </row>
    <row r="15" spans="1:13" ht="30" customHeight="1">
      <c r="B15" s="45"/>
      <c r="C15" s="46"/>
      <c r="D15" s="46"/>
      <c r="E15" s="46"/>
      <c r="F15" s="46"/>
      <c r="G15" s="40"/>
      <c r="H15" s="14"/>
      <c r="I15" s="14"/>
      <c r="J15" s="14"/>
      <c r="K15" s="14"/>
    </row>
    <row r="16" spans="1:13" ht="15.75">
      <c r="A16" s="27"/>
      <c r="B16" s="27"/>
      <c r="C16" s="27"/>
      <c r="D16" s="27"/>
      <c r="E16" s="27"/>
      <c r="F16" s="27"/>
      <c r="G16" s="27"/>
      <c r="H16" s="14"/>
      <c r="I16" s="14"/>
      <c r="J16" s="14"/>
      <c r="K16" s="14"/>
    </row>
    <row r="17" spans="1:11" s="41" customFormat="1" ht="30" customHeight="1">
      <c r="A17" s="69" t="s">
        <v>237</v>
      </c>
      <c r="B17" s="69"/>
      <c r="C17" s="69"/>
      <c r="D17" s="69"/>
      <c r="E17" s="69"/>
      <c r="F17" s="69"/>
      <c r="G17" s="69"/>
    </row>
    <row r="18" spans="1:11" ht="60" customHeight="1">
      <c r="A18" s="44" t="s">
        <v>230</v>
      </c>
      <c r="B18" s="44" t="s">
        <v>238</v>
      </c>
      <c r="C18" s="44" t="s">
        <v>239</v>
      </c>
      <c r="D18" s="44" t="s">
        <v>240</v>
      </c>
      <c r="E18" s="44" t="s">
        <v>241</v>
      </c>
      <c r="F18" s="44" t="s">
        <v>242</v>
      </c>
      <c r="G18" s="44" t="s">
        <v>243</v>
      </c>
      <c r="H18" s="49"/>
      <c r="I18" s="67"/>
      <c r="J18" s="67"/>
      <c r="K18" s="49"/>
    </row>
    <row r="19" spans="1:11" ht="33" customHeight="1">
      <c r="A19" s="34" t="s">
        <v>233</v>
      </c>
      <c r="B19" s="34" t="s">
        <v>244</v>
      </c>
      <c r="C19" s="28">
        <f>'Карта оценки эффективности'!C49+'Карта оценки эффективности'!C92+'Карта оценки эффективности'!C116+'Карта оценки эффективности'!C145+'Карта оценки эффективности'!C160+'Карта оценки эффективности'!C170+'Карта оценки эффективности'!C204+'Карта оценки эффективности'!C212</f>
        <v>306</v>
      </c>
      <c r="D19" s="28" t="str">
        <f>CONCATENATE(C19," - ",ROUND(C19*0.8,0))</f>
        <v>306 - 245</v>
      </c>
      <c r="E19" s="28" t="str">
        <f>CONCATENATE(ROUND(C19*0.8,0)-1," - ",ROUND(C19*0.6,0))</f>
        <v>244 - 184</v>
      </c>
      <c r="F19" s="28" t="str">
        <f>CONCATENATE(ROUND(C19*0.6,0)-1," - ",ROUND(C19*0.5,0))</f>
        <v>183 - 153</v>
      </c>
      <c r="G19" s="28" t="str">
        <f>CONCATENATE(" ≤ ",ROUND(C19*0.5,0)-1)</f>
        <v xml:space="preserve"> ≤ 152</v>
      </c>
      <c r="H19" s="17"/>
      <c r="I19" s="66"/>
      <c r="J19" s="66"/>
      <c r="K19" s="66"/>
    </row>
    <row r="20" spans="1:11" ht="30">
      <c r="A20" s="34" t="s">
        <v>234</v>
      </c>
      <c r="B20" s="34" t="s">
        <v>245</v>
      </c>
      <c r="C20" s="28">
        <f>'Карта оценки эффективности'!C49+'Карта оценки эффективности'!C92</f>
        <v>142</v>
      </c>
      <c r="D20" s="28" t="str">
        <f t="shared" ref="D20:D22" si="0">CONCATENATE(C20," - ",ROUND(C20*0.8,0))</f>
        <v>142 - 114</v>
      </c>
      <c r="E20" s="28" t="str">
        <f t="shared" ref="E20:E22" si="1">CONCATENATE(ROUND(C20*0.8,0)-1," - ",ROUND(C20*0.6,0))</f>
        <v>113 - 85</v>
      </c>
      <c r="F20" s="28" t="str">
        <f t="shared" ref="F20:F22" si="2">CONCATENATE(ROUND(C20*0.6,0)-1," - ",ROUND(C20*0.5,0))</f>
        <v>84 - 71</v>
      </c>
      <c r="G20" s="28" t="str">
        <f t="shared" ref="G20:G22" si="3">CONCATENATE(" ≤ ",ROUND(C20*0.5,0)-1)</f>
        <v xml:space="preserve"> ≤ 70</v>
      </c>
      <c r="H20" s="18"/>
      <c r="I20" s="68"/>
      <c r="J20" s="68"/>
      <c r="K20" s="19"/>
    </row>
    <row r="21" spans="1:11" ht="34.5" customHeight="1">
      <c r="A21" s="34" t="s">
        <v>235</v>
      </c>
      <c r="B21" s="34" t="s">
        <v>246</v>
      </c>
      <c r="C21" s="28">
        <f>'Карта оценки эффективности'!C204</f>
        <v>40</v>
      </c>
      <c r="D21" s="28" t="str">
        <f t="shared" si="0"/>
        <v>40 - 32</v>
      </c>
      <c r="E21" s="28" t="str">
        <f t="shared" si="1"/>
        <v>31 - 24</v>
      </c>
      <c r="F21" s="28" t="str">
        <f t="shared" si="2"/>
        <v>23 - 20</v>
      </c>
      <c r="G21" s="28" t="str">
        <f t="shared" si="3"/>
        <v xml:space="preserve"> ≤ 19</v>
      </c>
      <c r="H21" s="18"/>
      <c r="I21" s="68"/>
      <c r="J21" s="68"/>
      <c r="K21" s="19"/>
    </row>
    <row r="22" spans="1:11" ht="30">
      <c r="A22" s="34" t="s">
        <v>236</v>
      </c>
      <c r="B22" s="34" t="s">
        <v>247</v>
      </c>
      <c r="C22" s="28">
        <f>'Карта оценки эффективности'!C116+'Карта оценки эффективности'!C145+'Карта оценки эффективности'!C160</f>
        <v>112</v>
      </c>
      <c r="D22" s="28" t="str">
        <f t="shared" si="0"/>
        <v>112 - 90</v>
      </c>
      <c r="E22" s="28" t="str">
        <f t="shared" si="1"/>
        <v>89 - 67</v>
      </c>
      <c r="F22" s="28" t="str">
        <f t="shared" si="2"/>
        <v>66 - 56</v>
      </c>
      <c r="G22" s="28" t="str">
        <f t="shared" si="3"/>
        <v xml:space="preserve"> ≤ 55</v>
      </c>
      <c r="H22" s="18"/>
      <c r="I22" s="68"/>
      <c r="J22" s="68"/>
      <c r="K22" s="19"/>
    </row>
    <row r="23" spans="1:11" ht="15.75">
      <c r="A23" s="27"/>
      <c r="B23" s="27"/>
      <c r="C23" s="27"/>
      <c r="D23" s="27"/>
      <c r="E23" s="27"/>
      <c r="F23" s="27"/>
      <c r="G23" s="27"/>
      <c r="H23" s="18"/>
      <c r="I23" s="68"/>
      <c r="J23" s="68"/>
      <c r="K23" s="19"/>
    </row>
    <row r="24" spans="1:11" ht="70.5" customHeight="1">
      <c r="A24" s="80" t="s">
        <v>248</v>
      </c>
      <c r="B24" s="80"/>
      <c r="C24" s="80"/>
      <c r="D24" s="80"/>
      <c r="E24" s="80"/>
      <c r="F24" s="80"/>
      <c r="G24" s="80"/>
      <c r="H24" s="18"/>
      <c r="I24" s="48"/>
      <c r="J24" s="48"/>
      <c r="K24" s="19"/>
    </row>
    <row r="25" spans="1:11" ht="15.75" hidden="1">
      <c r="H25" s="18"/>
      <c r="I25" s="68"/>
      <c r="J25" s="68"/>
      <c r="K25" s="19"/>
    </row>
    <row r="26" spans="1:11" ht="15.75" hidden="1">
      <c r="H26" s="76"/>
      <c r="I26" s="76"/>
      <c r="J26" s="76"/>
      <c r="K26" s="20"/>
    </row>
    <row r="27" spans="1:11" hidden="1">
      <c r="H27" s="48"/>
      <c r="I27" s="48"/>
      <c r="J27" s="48"/>
      <c r="K27" s="22"/>
    </row>
    <row r="28" spans="1:11" hidden="1">
      <c r="H28" s="48"/>
      <c r="I28" s="48"/>
      <c r="J28" s="48"/>
      <c r="K28" s="23"/>
    </row>
    <row r="29" spans="1:11" ht="30" hidden="1" customHeight="1">
      <c r="I29" s="24"/>
      <c r="J29" s="24"/>
      <c r="K29" s="21"/>
    </row>
    <row r="30" spans="1:11" hidden="1">
      <c r="H30" s="48"/>
      <c r="I30" s="48"/>
      <c r="J30" s="48"/>
      <c r="K30" s="23"/>
    </row>
    <row r="31" spans="1:11" ht="54.75" hidden="1" customHeight="1">
      <c r="I31" s="25"/>
      <c r="J31" s="25"/>
      <c r="K31" s="26"/>
    </row>
    <row r="32" spans="1:11" hidden="1">
      <c r="H32" s="48"/>
      <c r="I32" s="48"/>
      <c r="J32" s="48"/>
      <c r="K32" s="23"/>
    </row>
    <row r="33" spans="8:11" hidden="1">
      <c r="H33" s="48"/>
      <c r="I33" s="48"/>
      <c r="J33" s="48"/>
      <c r="K33" s="23"/>
    </row>
    <row r="34" spans="8:11"/>
    <row r="35" spans="8:11" hidden="1"/>
    <row r="36" spans="8:11" hidden="1"/>
    <row r="37" spans="8:11" hidden="1"/>
    <row r="38" spans="8:11" hidden="1"/>
    <row r="39" spans="8:11" hidden="1"/>
    <row r="40" spans="8:11" hidden="1"/>
    <row r="41" spans="8:11" hidden="1"/>
    <row r="42" spans="8:11" hidden="1"/>
    <row r="43" spans="8:11" hidden="1"/>
    <row r="44" spans="8:11" hidden="1"/>
    <row r="45" spans="8:11" hidden="1"/>
    <row r="46" spans="8:11" hidden="1"/>
    <row r="47" spans="8:11" hidden="1"/>
    <row r="48" spans="8:11" hidden="1"/>
  </sheetData>
  <mergeCells count="25">
    <mergeCell ref="H26:J26"/>
    <mergeCell ref="I23:J23"/>
    <mergeCell ref="I25:J25"/>
    <mergeCell ref="I22:J22"/>
    <mergeCell ref="A3:G3"/>
    <mergeCell ref="B5:F5"/>
    <mergeCell ref="B7:F7"/>
    <mergeCell ref="A9:G9"/>
    <mergeCell ref="A24:G24"/>
    <mergeCell ref="A1:G1"/>
    <mergeCell ref="I19:K19"/>
    <mergeCell ref="I18:J18"/>
    <mergeCell ref="I20:J20"/>
    <mergeCell ref="I21:J21"/>
    <mergeCell ref="A17:G17"/>
    <mergeCell ref="C10:D10"/>
    <mergeCell ref="E10:F10"/>
    <mergeCell ref="C11:D11"/>
    <mergeCell ref="C12:D12"/>
    <mergeCell ref="C13:D13"/>
    <mergeCell ref="C14:D14"/>
    <mergeCell ref="E11:F11"/>
    <mergeCell ref="E12:F12"/>
    <mergeCell ref="E13:F13"/>
    <mergeCell ref="E14:F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Веремеенко Юлия</cp:lastModifiedBy>
  <cp:revision/>
  <dcterms:created xsi:type="dcterms:W3CDTF">2006-09-16T00:00:00Z</dcterms:created>
  <dcterms:modified xsi:type="dcterms:W3CDTF">2020-08-13T16:44:35Z</dcterms:modified>
  <cp:category/>
  <cp:contentStatus/>
</cp:coreProperties>
</file>